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xl/charts/chart16.xml" ContentType="application/vnd.openxmlformats-officedocument.drawingml.chart+xml"/>
  <Override PartName="/xl/worksheets/sheet2.xml" ContentType="application/vnd.openxmlformats-officedocument.spreadsheetml.worksheet+xml"/>
  <Override PartName="/xl/charts/chart13.xml" ContentType="application/vnd.openxmlformats-officedocument.drawingml.chart+xml"/>
  <Override PartName="/xl/charts/chart10.xml" ContentType="application/vnd.openxmlformats-officedocument.drawingml.chart+xml"/>
  <Override PartName="/xl/charts/chart3.xml" ContentType="application/vnd.openxmlformats-officedocument.drawingml.char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1.xml" ContentType="application/vnd.openxmlformats-officedocument.drawing+xml"/>
  <Override PartName="/xl/charts/chart17.xml" ContentType="application/vnd.openxmlformats-officedocument.drawingml.chart+xml"/>
  <Override PartName="/xl/charts/chart14.xml" ContentType="application/vnd.openxmlformats-officedocument.drawingml.chart+xml"/>
  <Override PartName="/docProps/app.xml" ContentType="application/vnd.openxmlformats-officedocument.extended-properties+xml"/>
  <Override PartName="/xl/charts/chart11.xml" ContentType="application/vnd.openxmlformats-officedocument.drawingml.chart+xml"/>
  <Default Extension="xml" ContentType="application/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charts/chart9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Default Extension="rels" ContentType="application/vnd.openxmlformats-package.relationships+xml"/>
  <Override PartName="/xl/charts/chart15.xml" ContentType="application/vnd.openxmlformats-officedocument.drawingml.chart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Default Extension="jpeg" ContentType="image/jpeg"/>
  <Override PartName="/xl/charts/chart12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charts/chart7.xml" ContentType="application/vnd.openxmlformats-officedocument.drawingml.chart+xml"/>
  <Override PartName="/xl/drawings/drawing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31980" yWindow="-4420" windowWidth="27940" windowHeight="16340" tabRatio="500" activeTab="3"/>
  </bookViews>
  <sheets>
    <sheet name="norm. EF1" sheetId="1" r:id="rId1"/>
    <sheet name="Sheet2" sheetId="2" r:id="rId2"/>
    <sheet name="charts" sheetId="3" r:id="rId3"/>
    <sheet name="Sheet1" sheetId="4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2"/>
  <c r="E2"/>
  <c r="C19" i="4"/>
  <c r="D19"/>
  <c r="E19"/>
  <c r="F19"/>
  <c r="G19"/>
  <c r="B19"/>
  <c r="C9"/>
  <c r="D9"/>
  <c r="E9"/>
  <c r="F9"/>
  <c r="G9"/>
  <c r="B9"/>
  <c r="C18"/>
  <c r="D18"/>
  <c r="E18"/>
  <c r="F18"/>
  <c r="G18"/>
  <c r="B18"/>
  <c r="C8"/>
  <c r="D8"/>
  <c r="E8"/>
  <c r="F8"/>
  <c r="G8"/>
  <c r="B8"/>
  <c r="L3" i="2"/>
  <c r="L4"/>
  <c r="L5"/>
  <c r="L6"/>
  <c r="L7"/>
  <c r="L8"/>
  <c r="L9"/>
  <c r="L10"/>
  <c r="L11"/>
  <c r="L12"/>
  <c r="L13"/>
  <c r="L14"/>
  <c r="L15"/>
  <c r="L16"/>
  <c r="L17"/>
  <c r="L2"/>
  <c r="J3"/>
  <c r="J4"/>
  <c r="J5"/>
  <c r="J6"/>
  <c r="J7"/>
  <c r="J8"/>
  <c r="J9"/>
  <c r="J10"/>
  <c r="J11"/>
  <c r="J12"/>
  <c r="J13"/>
  <c r="J14"/>
  <c r="J15"/>
  <c r="J16"/>
  <c r="J17"/>
  <c r="J2"/>
  <c r="H3"/>
  <c r="H4"/>
  <c r="H5"/>
  <c r="H6"/>
  <c r="H7"/>
  <c r="H8"/>
  <c r="H9"/>
  <c r="H10"/>
  <c r="H11"/>
  <c r="H12"/>
  <c r="H13"/>
  <c r="H14"/>
  <c r="H15"/>
  <c r="H16"/>
  <c r="H17"/>
  <c r="H2"/>
  <c r="F3"/>
  <c r="F4"/>
  <c r="F5"/>
  <c r="F6"/>
  <c r="F7"/>
  <c r="F8"/>
  <c r="F9"/>
  <c r="F10"/>
  <c r="F11"/>
  <c r="F12"/>
  <c r="F13"/>
  <c r="F14"/>
  <c r="F15"/>
  <c r="F16"/>
  <c r="F17"/>
  <c r="F2"/>
  <c r="D3"/>
  <c r="D4"/>
  <c r="D5"/>
  <c r="D6"/>
  <c r="D7"/>
  <c r="D8"/>
  <c r="D9"/>
  <c r="D10"/>
  <c r="D11"/>
  <c r="D12"/>
  <c r="D13"/>
  <c r="D14"/>
  <c r="D15"/>
  <c r="D16"/>
  <c r="D17"/>
  <c r="D2"/>
</calcChain>
</file>

<file path=xl/sharedStrings.xml><?xml version="1.0" encoding="utf-8"?>
<sst xmlns="http://schemas.openxmlformats.org/spreadsheetml/2006/main" count="106" uniqueCount="84">
  <si>
    <t>Well</t>
  </si>
  <si>
    <t>Efficiency</t>
  </si>
  <si>
    <t>C(t)</t>
  </si>
  <si>
    <t>A1</t>
  </si>
  <si>
    <t>A2</t>
  </si>
  <si>
    <t>A3</t>
  </si>
  <si>
    <t>N/A</t>
  </si>
  <si>
    <t>B1</t>
  </si>
  <si>
    <t>B2</t>
  </si>
  <si>
    <t>B3</t>
  </si>
  <si>
    <t>C1</t>
  </si>
  <si>
    <t>C2</t>
  </si>
  <si>
    <t>C3</t>
  </si>
  <si>
    <t>D1</t>
  </si>
  <si>
    <t>D2</t>
  </si>
  <si>
    <t>D3</t>
  </si>
  <si>
    <t>E1</t>
  </si>
  <si>
    <t>E2</t>
  </si>
  <si>
    <t>F1</t>
  </si>
  <si>
    <t>F2</t>
  </si>
  <si>
    <t>G1</t>
  </si>
  <si>
    <t>G2</t>
  </si>
  <si>
    <t>H1</t>
  </si>
  <si>
    <t>H2</t>
  </si>
  <si>
    <t>CgC1</t>
    <phoneticPr fontId="1" type="noConversion"/>
  </si>
  <si>
    <t>CgC2</t>
    <phoneticPr fontId="1" type="noConversion"/>
  </si>
  <si>
    <t>CgC3</t>
    <phoneticPr fontId="1" type="noConversion"/>
  </si>
  <si>
    <t>CgC4</t>
    <phoneticPr fontId="1" type="noConversion"/>
  </si>
  <si>
    <t>CgC5</t>
    <phoneticPr fontId="1" type="noConversion"/>
  </si>
  <si>
    <t>CgC6</t>
    <phoneticPr fontId="1" type="noConversion"/>
  </si>
  <si>
    <t>CgC7</t>
    <phoneticPr fontId="1" type="noConversion"/>
  </si>
  <si>
    <t>CgC8</t>
    <phoneticPr fontId="1" type="noConversion"/>
  </si>
  <si>
    <t>CgVt1</t>
    <phoneticPr fontId="1" type="noConversion"/>
  </si>
  <si>
    <t>CgVt2</t>
    <phoneticPr fontId="1" type="noConversion"/>
  </si>
  <si>
    <t>CgVt3</t>
    <phoneticPr fontId="1" type="noConversion"/>
  </si>
  <si>
    <t>CgVt4</t>
    <phoneticPr fontId="1" type="noConversion"/>
  </si>
  <si>
    <t>CgVt5</t>
    <phoneticPr fontId="1" type="noConversion"/>
  </si>
  <si>
    <t>CgVt6</t>
    <phoneticPr fontId="1" type="noConversion"/>
  </si>
  <si>
    <t>CgVt7</t>
    <phoneticPr fontId="1" type="noConversion"/>
  </si>
  <si>
    <t>CgVt8</t>
    <phoneticPr fontId="1" type="noConversion"/>
  </si>
  <si>
    <t>Neg1</t>
    <phoneticPr fontId="1" type="noConversion"/>
  </si>
  <si>
    <t>Neg2</t>
    <phoneticPr fontId="1" type="noConversion"/>
  </si>
  <si>
    <t>Neg3</t>
    <phoneticPr fontId="1" type="noConversion"/>
  </si>
  <si>
    <t>Neg4</t>
    <phoneticPr fontId="1" type="noConversion"/>
  </si>
  <si>
    <t>Sample</t>
    <phoneticPr fontId="1" type="noConversion"/>
  </si>
  <si>
    <t>AER</t>
    <phoneticPr fontId="1" type="noConversion"/>
  </si>
  <si>
    <t>R0 1/((1+AER)^Ct)</t>
    <phoneticPr fontId="1" type="noConversion"/>
  </si>
  <si>
    <t>PE2</t>
    <phoneticPr fontId="1" type="noConversion"/>
  </si>
  <si>
    <t>EF1</t>
    <phoneticPr fontId="1" type="noConversion"/>
  </si>
  <si>
    <t>norm. PE2</t>
    <phoneticPr fontId="1" type="noConversion"/>
  </si>
  <si>
    <t>IkB</t>
    <phoneticPr fontId="1" type="noConversion"/>
  </si>
  <si>
    <t>Genes besides EF1 run with non-normalized cDNA</t>
    <phoneticPr fontId="1" type="noConversion"/>
  </si>
  <si>
    <t>norm. IkB</t>
    <phoneticPr fontId="1" type="noConversion"/>
  </si>
  <si>
    <t>IL17</t>
    <phoneticPr fontId="1" type="noConversion"/>
  </si>
  <si>
    <t>norm. IL17</t>
    <phoneticPr fontId="1" type="noConversion"/>
  </si>
  <si>
    <t>CompC3</t>
    <phoneticPr fontId="1" type="noConversion"/>
  </si>
  <si>
    <t>norm. CompC3</t>
    <phoneticPr fontId="1" type="noConversion"/>
  </si>
  <si>
    <t>CompRecep</t>
    <phoneticPr fontId="1" type="noConversion"/>
  </si>
  <si>
    <t>norm. CR</t>
    <phoneticPr fontId="1" type="noConversion"/>
  </si>
  <si>
    <t>Sample</t>
  </si>
  <si>
    <t>EF1</t>
  </si>
  <si>
    <t>norm. PE2</t>
  </si>
  <si>
    <t>norm. IkB</t>
  </si>
  <si>
    <t>norm. IL17</t>
  </si>
  <si>
    <t>norm. CompC3</t>
  </si>
  <si>
    <t>norm. CR</t>
  </si>
  <si>
    <t>CgC3</t>
  </si>
  <si>
    <t>CgC4</t>
  </si>
  <si>
    <t>CgC5</t>
  </si>
  <si>
    <t>CgC6</t>
  </si>
  <si>
    <t>CgC7</t>
  </si>
  <si>
    <t>CgC8</t>
  </si>
  <si>
    <t>CgVt1</t>
  </si>
  <si>
    <t>CgVt2</t>
  </si>
  <si>
    <t>CgVt3</t>
  </si>
  <si>
    <t>CgVt4</t>
  </si>
  <si>
    <t>CgVt5</t>
  </si>
  <si>
    <t>CgVt6</t>
  </si>
  <si>
    <t>CgVt7</t>
  </si>
  <si>
    <t>CgVt8</t>
  </si>
  <si>
    <t>mean C</t>
    <phoneticPr fontId="1" type="noConversion"/>
  </si>
  <si>
    <t>mean Vt</t>
    <phoneticPr fontId="1" type="noConversion"/>
  </si>
  <si>
    <t>stad. Dev. C</t>
    <phoneticPr fontId="1" type="noConversion"/>
  </si>
  <si>
    <t>stad. Dev. Vt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</si>
</sst>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cat>
            <c:strRef>
              <c:f>'norm. EF1'!$B$2:$B$17</c:f>
              <c:strCache>
                <c:ptCount val="16"/>
                <c:pt idx="0">
                  <c:v>CgC1</c:v>
                </c:pt>
                <c:pt idx="1">
                  <c:v>CgC2</c:v>
                </c:pt>
                <c:pt idx="2">
                  <c:v>CgC3</c:v>
                </c:pt>
                <c:pt idx="3">
                  <c:v>CgC4</c:v>
                </c:pt>
                <c:pt idx="4">
                  <c:v>CgC5</c:v>
                </c:pt>
                <c:pt idx="5">
                  <c:v>CgC6</c:v>
                </c:pt>
                <c:pt idx="6">
                  <c:v>CgC7</c:v>
                </c:pt>
                <c:pt idx="7">
                  <c:v>CgC8</c:v>
                </c:pt>
                <c:pt idx="8">
                  <c:v>CgVt1</c:v>
                </c:pt>
                <c:pt idx="9">
                  <c:v>CgVt2</c:v>
                </c:pt>
                <c:pt idx="10">
                  <c:v>CgVt3</c:v>
                </c:pt>
                <c:pt idx="11">
                  <c:v>CgVt4</c:v>
                </c:pt>
                <c:pt idx="12">
                  <c:v>CgVt5</c:v>
                </c:pt>
                <c:pt idx="13">
                  <c:v>CgVt6</c:v>
                </c:pt>
                <c:pt idx="14">
                  <c:v>CgVt7</c:v>
                </c:pt>
                <c:pt idx="15">
                  <c:v>CgVt8</c:v>
                </c:pt>
              </c:strCache>
            </c:strRef>
          </c:cat>
          <c:val>
            <c:numRef>
              <c:f>'norm. EF1'!$F$2:$F$17</c:f>
              <c:numCache>
                <c:formatCode>General</c:formatCode>
                <c:ptCount val="16"/>
                <c:pt idx="0">
                  <c:v>3.04892217613227E-45</c:v>
                </c:pt>
                <c:pt idx="1">
                  <c:v>1.65593066963566E-46</c:v>
                </c:pt>
                <c:pt idx="2">
                  <c:v>4.15919860305906E-43</c:v>
                </c:pt>
                <c:pt idx="3">
                  <c:v>4.43513467943779E-42</c:v>
                </c:pt>
                <c:pt idx="4">
                  <c:v>2.52098276177358E-43</c:v>
                </c:pt>
                <c:pt idx="5">
                  <c:v>2.58944820260162E-44</c:v>
                </c:pt>
                <c:pt idx="6">
                  <c:v>7.12375939575212E-41</c:v>
                </c:pt>
                <c:pt idx="7">
                  <c:v>1.03360527651981E-42</c:v>
                </c:pt>
                <c:pt idx="8">
                  <c:v>8.61560353703431E-43</c:v>
                </c:pt>
                <c:pt idx="9">
                  <c:v>4.04922870075953E-42</c:v>
                </c:pt>
                <c:pt idx="10">
                  <c:v>3.3126335327377E-43</c:v>
                </c:pt>
                <c:pt idx="11">
                  <c:v>8.68546665208057E-45</c:v>
                </c:pt>
                <c:pt idx="12">
                  <c:v>5.12526142599847E-44</c:v>
                </c:pt>
                <c:pt idx="13">
                  <c:v>2.42834324668573E-45</c:v>
                </c:pt>
                <c:pt idx="14">
                  <c:v>2.52098276177358E-43</c:v>
                </c:pt>
                <c:pt idx="15">
                  <c:v>1.43295627855999E-44</c:v>
                </c:pt>
              </c:numCache>
            </c:numRef>
          </c:val>
        </c:ser>
        <c:marker val="1"/>
        <c:axId val="610464760"/>
        <c:axId val="610467752"/>
      </c:lineChart>
      <c:catAx>
        <c:axId val="610464760"/>
        <c:scaling>
          <c:orientation val="minMax"/>
        </c:scaling>
        <c:axPos val="b"/>
        <c:tickLblPos val="nextTo"/>
        <c:crossAx val="610467752"/>
        <c:crosses val="autoZero"/>
        <c:auto val="1"/>
        <c:lblAlgn val="ctr"/>
        <c:lblOffset val="100"/>
      </c:catAx>
      <c:valAx>
        <c:axId val="610467752"/>
        <c:scaling>
          <c:orientation val="minMax"/>
        </c:scaling>
        <c:axPos val="l"/>
        <c:majorGridlines/>
        <c:numFmt formatCode="General" sourceLinked="1"/>
        <c:tickLblPos val="nextTo"/>
        <c:crossAx val="61046476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5"/>
  <c:chart>
    <c:title>
      <c:tx>
        <c:rich>
          <a:bodyPr/>
          <a:lstStyle/>
          <a:p>
            <a:pPr>
              <a:defRPr/>
            </a:pPr>
            <a:r>
              <a:rPr lang="en-US"/>
              <a:t>Complement C3</a:t>
            </a:r>
          </a:p>
        </c:rich>
      </c:tx>
    </c:title>
    <c:plotArea>
      <c:layout/>
      <c:lineChart>
        <c:grouping val="standard"/>
        <c:ser>
          <c:idx val="0"/>
          <c:order val="0"/>
          <c:val>
            <c:numRef>
              <c:f>Sheet2!$J$2:$J$17</c:f>
              <c:numCache>
                <c:formatCode>General</c:formatCode>
                <c:ptCount val="16"/>
                <c:pt idx="0">
                  <c:v>1.47599985408729E-14</c:v>
                </c:pt>
                <c:pt idx="1">
                  <c:v>9.20570932045239E-14</c:v>
                </c:pt>
                <c:pt idx="2">
                  <c:v>4.31896578958843E-15</c:v>
                </c:pt>
                <c:pt idx="3">
                  <c:v>2.91403127028919E-18</c:v>
                </c:pt>
                <c:pt idx="4">
                  <c:v>4.81930911787842E-14</c:v>
                </c:pt>
                <c:pt idx="5">
                  <c:v>3.36818487110378E-15</c:v>
                </c:pt>
                <c:pt idx="6">
                  <c:v>3.41902084889807E-16</c:v>
                </c:pt>
                <c:pt idx="7">
                  <c:v>1.82235838632187E-15</c:v>
                </c:pt>
                <c:pt idx="8">
                  <c:v>9.9283685368309E-17</c:v>
                </c:pt>
                <c:pt idx="9">
                  <c:v>3.73379187012228E-17</c:v>
                </c:pt>
                <c:pt idx="10">
                  <c:v>3.45110546174435E-15</c:v>
                </c:pt>
                <c:pt idx="11">
                  <c:v>6.40640940143944E-15</c:v>
                </c:pt>
                <c:pt idx="12">
                  <c:v>8.30789365332696E-16</c:v>
                </c:pt>
                <c:pt idx="13">
                  <c:v>1.48840131664731E-15</c:v>
                </c:pt>
                <c:pt idx="14">
                  <c:v>1.25059435054308E-14</c:v>
                </c:pt>
                <c:pt idx="15">
                  <c:v>2.26863732716872E-15</c:v>
                </c:pt>
              </c:numCache>
            </c:numRef>
          </c:val>
        </c:ser>
        <c:marker val="1"/>
        <c:axId val="610635496"/>
        <c:axId val="610652792"/>
      </c:lineChart>
      <c:catAx>
        <c:axId val="610635496"/>
        <c:scaling>
          <c:orientation val="minMax"/>
        </c:scaling>
        <c:axPos val="b"/>
        <c:tickLblPos val="nextTo"/>
        <c:crossAx val="610652792"/>
        <c:crosses val="autoZero"/>
        <c:auto val="1"/>
        <c:lblAlgn val="ctr"/>
        <c:lblOffset val="100"/>
      </c:catAx>
      <c:valAx>
        <c:axId val="610652792"/>
        <c:scaling>
          <c:orientation val="minMax"/>
        </c:scaling>
        <c:axPos val="l"/>
        <c:majorGridlines/>
        <c:numFmt formatCode="General" sourceLinked="1"/>
        <c:tickLblPos val="nextTo"/>
        <c:crossAx val="61063549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Complement Receptor</a:t>
            </a:r>
          </a:p>
        </c:rich>
      </c:tx>
    </c:title>
    <c:plotArea>
      <c:layout/>
      <c:lineChart>
        <c:grouping val="standard"/>
        <c:ser>
          <c:idx val="0"/>
          <c:order val="0"/>
          <c:val>
            <c:numRef>
              <c:f>Sheet2!$L$2:$L$17</c:f>
              <c:numCache>
                <c:formatCode>General</c:formatCode>
                <c:ptCount val="16"/>
                <c:pt idx="0">
                  <c:v>6.66731866035832E-5</c:v>
                </c:pt>
                <c:pt idx="1">
                  <c:v>0.00480336901295651</c:v>
                </c:pt>
                <c:pt idx="2">
                  <c:v>7.43559114651884E-5</c:v>
                </c:pt>
                <c:pt idx="3">
                  <c:v>1.18164078767625E-6</c:v>
                </c:pt>
                <c:pt idx="4">
                  <c:v>1.10503023827502E-8</c:v>
                </c:pt>
                <c:pt idx="5">
                  <c:v>5.69443197068909E-6</c:v>
                </c:pt>
                <c:pt idx="6">
                  <c:v>8.70287052634262E-7</c:v>
                </c:pt>
                <c:pt idx="7">
                  <c:v>2.91694882802274E-8</c:v>
                </c:pt>
                <c:pt idx="8">
                  <c:v>4.99726444097898E-7</c:v>
                </c:pt>
                <c:pt idx="9">
                  <c:v>2.53798418960983E-8</c:v>
                </c:pt>
                <c:pt idx="10">
                  <c:v>1.49572246584194E-5</c:v>
                </c:pt>
                <c:pt idx="11">
                  <c:v>4.60762388213917E-6</c:v>
                </c:pt>
                <c:pt idx="12">
                  <c:v>7.67953730927705E-10</c:v>
                </c:pt>
                <c:pt idx="13">
                  <c:v>5.07493237242044E-5</c:v>
                </c:pt>
                <c:pt idx="14">
                  <c:v>5.11231744066583E-7</c:v>
                </c:pt>
                <c:pt idx="15">
                  <c:v>5.87571851577471E-5</c:v>
                </c:pt>
              </c:numCache>
            </c:numRef>
          </c:val>
        </c:ser>
        <c:marker val="1"/>
        <c:axId val="610669016"/>
        <c:axId val="610686264"/>
      </c:lineChart>
      <c:catAx>
        <c:axId val="610669016"/>
        <c:scaling>
          <c:orientation val="minMax"/>
        </c:scaling>
        <c:axPos val="b"/>
        <c:tickLblPos val="nextTo"/>
        <c:crossAx val="610686264"/>
        <c:crosses val="autoZero"/>
        <c:auto val="1"/>
        <c:lblAlgn val="ctr"/>
        <c:lblOffset val="100"/>
      </c:catAx>
      <c:valAx>
        <c:axId val="610686264"/>
        <c:scaling>
          <c:orientation val="minMax"/>
        </c:scaling>
        <c:axPos val="l"/>
        <c:majorGridlines/>
        <c:numFmt formatCode="General" sourceLinked="1"/>
        <c:tickLblPos val="nextTo"/>
        <c:crossAx val="61066901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EF1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errBars>
            <c:errBarType val="plus"/>
            <c:errValType val="cust"/>
            <c:plus>
              <c:numRef>
                <c:f>(Sheet1!$B$9,Sheet1!$B$19)</c:f>
                <c:numCache>
                  <c:formatCode>General</c:formatCode>
                  <c:ptCount val="2"/>
                  <c:pt idx="0">
                    <c:v>2.8626227153465E-41</c:v>
                  </c:pt>
                  <c:pt idx="1">
                    <c:v>1.38540608726649E-42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val>
            <c:numRef>
              <c:f>(Sheet1!$B$8,Sheet1!$B$18)</c:f>
              <c:numCache>
                <c:formatCode>General</c:formatCode>
                <c:ptCount val="2"/>
                <c:pt idx="0">
                  <c:v>1.29000410886647E-41</c:v>
                </c:pt>
                <c:pt idx="1">
                  <c:v>6.96355833857305E-43</c:v>
                </c:pt>
              </c:numCache>
            </c:numRef>
          </c:val>
        </c:ser>
        <c:axId val="584277736"/>
        <c:axId val="582538552"/>
      </c:barChart>
      <c:catAx>
        <c:axId val="584277736"/>
        <c:scaling>
          <c:orientation val="minMax"/>
        </c:scaling>
        <c:axPos val="b"/>
        <c:tickLblPos val="nextTo"/>
        <c:crossAx val="582538552"/>
        <c:crosses val="autoZero"/>
        <c:auto val="1"/>
        <c:lblAlgn val="ctr"/>
        <c:lblOffset val="100"/>
      </c:catAx>
      <c:valAx>
        <c:axId val="582538552"/>
        <c:scaling>
          <c:orientation val="minMax"/>
        </c:scaling>
        <c:axPos val="l"/>
        <c:majorGridlines/>
        <c:numFmt formatCode="General" sourceLinked="1"/>
        <c:tickLblPos val="nextTo"/>
        <c:crossAx val="5842777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PE2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errBars>
            <c:errBarType val="plus"/>
            <c:errValType val="cust"/>
            <c:plus>
              <c:numRef>
                <c:f>(Sheet1!$C$9,Sheet1!$C$19)</c:f>
                <c:numCache>
                  <c:formatCode>General</c:formatCode>
                  <c:ptCount val="2"/>
                  <c:pt idx="0">
                    <c:v>1.1856651504102E-20</c:v>
                  </c:pt>
                  <c:pt idx="1">
                    <c:v>8.3328140143775E-21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val>
            <c:numRef>
              <c:f>(Sheet1!$C$8,Sheet1!$C$18)</c:f>
              <c:numCache>
                <c:formatCode>General</c:formatCode>
                <c:ptCount val="2"/>
                <c:pt idx="0">
                  <c:v>7.21001586793739E-21</c:v>
                </c:pt>
                <c:pt idx="1">
                  <c:v>4.49974194485063E-21</c:v>
                </c:pt>
              </c:numCache>
            </c:numRef>
          </c:val>
        </c:ser>
        <c:axId val="582858040"/>
        <c:axId val="582852680"/>
      </c:barChart>
      <c:catAx>
        <c:axId val="582858040"/>
        <c:scaling>
          <c:orientation val="minMax"/>
        </c:scaling>
        <c:axPos val="b"/>
        <c:tickLblPos val="nextTo"/>
        <c:crossAx val="582852680"/>
        <c:crosses val="autoZero"/>
        <c:auto val="1"/>
        <c:lblAlgn val="ctr"/>
        <c:lblOffset val="100"/>
      </c:catAx>
      <c:valAx>
        <c:axId val="582852680"/>
        <c:scaling>
          <c:orientation val="minMax"/>
        </c:scaling>
        <c:axPos val="l"/>
        <c:majorGridlines/>
        <c:numFmt formatCode="General" sourceLinked="1"/>
        <c:tickLblPos val="nextTo"/>
        <c:crossAx val="582858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IkB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errBars>
            <c:errBarType val="plus"/>
            <c:errValType val="cust"/>
            <c:plus>
              <c:numRef>
                <c:f>(Sheet1!$D$9,Sheet1!$D$19)</c:f>
                <c:numCache>
                  <c:formatCode>General</c:formatCode>
                  <c:ptCount val="2"/>
                  <c:pt idx="0">
                    <c:v>7.66286882318554E-11</c:v>
                  </c:pt>
                  <c:pt idx="1">
                    <c:v>1.57320678674893E-10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val>
            <c:numRef>
              <c:f>(Sheet1!$D$8,Sheet1!$D$18)</c:f>
              <c:numCache>
                <c:formatCode>General</c:formatCode>
                <c:ptCount val="2"/>
                <c:pt idx="0">
                  <c:v>4.5105662331016E-11</c:v>
                </c:pt>
                <c:pt idx="1">
                  <c:v>1.3304036133108E-10</c:v>
                </c:pt>
              </c:numCache>
            </c:numRef>
          </c:val>
        </c:ser>
        <c:axId val="584415208"/>
        <c:axId val="419779528"/>
      </c:barChart>
      <c:catAx>
        <c:axId val="584415208"/>
        <c:scaling>
          <c:orientation val="minMax"/>
        </c:scaling>
        <c:axPos val="b"/>
        <c:tickLblPos val="nextTo"/>
        <c:crossAx val="419779528"/>
        <c:crosses val="autoZero"/>
        <c:auto val="1"/>
        <c:lblAlgn val="ctr"/>
        <c:lblOffset val="100"/>
      </c:catAx>
      <c:valAx>
        <c:axId val="419779528"/>
        <c:scaling>
          <c:orientation val="minMax"/>
        </c:scaling>
        <c:axPos val="l"/>
        <c:majorGridlines/>
        <c:numFmt formatCode="General" sourceLinked="1"/>
        <c:tickLblPos val="nextTo"/>
        <c:crossAx val="5844152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5"/>
  <c:chart>
    <c:title>
      <c:tx>
        <c:rich>
          <a:bodyPr/>
          <a:lstStyle/>
          <a:p>
            <a:pPr>
              <a:defRPr/>
            </a:pPr>
            <a:r>
              <a:rPr lang="en-US"/>
              <a:t>IL17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errBars>
            <c:errBarType val="plus"/>
            <c:errValType val="cust"/>
            <c:plus>
              <c:numRef>
                <c:f>(Sheet1!$E$9,Sheet1!$E$19)</c:f>
                <c:numCache>
                  <c:formatCode>General</c:formatCode>
                  <c:ptCount val="2"/>
                  <c:pt idx="0">
                    <c:v>1.13408361809778E-19</c:v>
                  </c:pt>
                  <c:pt idx="1">
                    <c:v>3.94522383855414E-18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val>
            <c:numRef>
              <c:f>(Sheet1!$E$8,Sheet1!$E$18)</c:f>
              <c:numCache>
                <c:formatCode>General</c:formatCode>
                <c:ptCount val="2"/>
                <c:pt idx="0">
                  <c:v>1.87019518495466E-19</c:v>
                </c:pt>
                <c:pt idx="1">
                  <c:v>2.7478061269291E-18</c:v>
                </c:pt>
              </c:numCache>
            </c:numRef>
          </c:val>
        </c:ser>
        <c:axId val="584651720"/>
        <c:axId val="584766296"/>
      </c:barChart>
      <c:catAx>
        <c:axId val="584651720"/>
        <c:scaling>
          <c:orientation val="minMax"/>
        </c:scaling>
        <c:axPos val="b"/>
        <c:tickLblPos val="nextTo"/>
        <c:crossAx val="584766296"/>
        <c:crosses val="autoZero"/>
        <c:auto val="1"/>
        <c:lblAlgn val="ctr"/>
        <c:lblOffset val="100"/>
      </c:catAx>
      <c:valAx>
        <c:axId val="584766296"/>
        <c:scaling>
          <c:orientation val="minMax"/>
        </c:scaling>
        <c:axPos val="l"/>
        <c:majorGridlines/>
        <c:numFmt formatCode="General" sourceLinked="1"/>
        <c:tickLblPos val="nextTo"/>
        <c:crossAx val="584651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6"/>
  <c:chart>
    <c:title>
      <c:tx>
        <c:rich>
          <a:bodyPr/>
          <a:lstStyle/>
          <a:p>
            <a:pPr>
              <a:defRPr/>
            </a:pPr>
            <a:r>
              <a:rPr lang="en-US"/>
              <a:t>C3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errBars>
            <c:errBarType val="plus"/>
            <c:errValType val="cust"/>
            <c:plus>
              <c:numRef>
                <c:f>(Sheet1!$F$9,Sheet1!$F$19)</c:f>
                <c:numCache>
                  <c:formatCode>General</c:formatCode>
                  <c:ptCount val="2"/>
                  <c:pt idx="0">
                    <c:v>1.89442672619986E-14</c:v>
                  </c:pt>
                  <c:pt idx="1">
                    <c:v>4.23750271092124E-15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val>
            <c:numRef>
              <c:f>(Sheet1!$F$8,Sheet1!$F$18)</c:f>
              <c:numCache>
                <c:formatCode>General</c:formatCode>
                <c:ptCount val="2"/>
                <c:pt idx="0">
                  <c:v>9.6745693903264E-15</c:v>
                </c:pt>
                <c:pt idx="1">
                  <c:v>3.38598849772911E-15</c:v>
                </c:pt>
              </c:numCache>
            </c:numRef>
          </c:val>
        </c:ser>
        <c:axId val="578300296"/>
        <c:axId val="584396408"/>
      </c:barChart>
      <c:catAx>
        <c:axId val="578300296"/>
        <c:scaling>
          <c:orientation val="minMax"/>
        </c:scaling>
        <c:axPos val="b"/>
        <c:tickLblPos val="nextTo"/>
        <c:crossAx val="584396408"/>
        <c:crosses val="autoZero"/>
        <c:auto val="1"/>
        <c:lblAlgn val="ctr"/>
        <c:lblOffset val="100"/>
      </c:catAx>
      <c:valAx>
        <c:axId val="584396408"/>
        <c:scaling>
          <c:orientation val="minMax"/>
        </c:scaling>
        <c:axPos val="l"/>
        <c:majorGridlines/>
        <c:numFmt formatCode="General" sourceLinked="1"/>
        <c:tickLblPos val="nextTo"/>
        <c:crossAx val="578300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8"/>
  <c:chart>
    <c:plotArea>
      <c:layout/>
      <c:barChart>
        <c:barDir val="col"/>
        <c:grouping val="clustered"/>
        <c:ser>
          <c:idx val="0"/>
          <c:order val="0"/>
          <c:errBars>
            <c:errBarType val="plus"/>
            <c:errValType val="cust"/>
            <c:plus>
              <c:numRef>
                <c:f>(Sheet1!$G$9,Sheet1!$G$19)</c:f>
                <c:numCache>
                  <c:formatCode>General</c:formatCode>
                  <c:ptCount val="2"/>
                  <c:pt idx="0">
                    <c:v>2.97953619421427E-5</c:v>
                  </c:pt>
                  <c:pt idx="1">
                    <c:v>2.43701651068478E-5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val>
            <c:numRef>
              <c:f>(Sheet1!$G$8,Sheet1!$G$18)</c:f>
              <c:numCache>
                <c:formatCode>General</c:formatCode>
                <c:ptCount val="2"/>
                <c:pt idx="0">
                  <c:v>1.36904151778085E-5</c:v>
                </c:pt>
                <c:pt idx="1">
                  <c:v>1.62635579257877E-5</c:v>
                </c:pt>
              </c:numCache>
            </c:numRef>
          </c:val>
        </c:ser>
        <c:axId val="584731112"/>
        <c:axId val="584853192"/>
      </c:barChart>
      <c:catAx>
        <c:axId val="584731112"/>
        <c:scaling>
          <c:orientation val="minMax"/>
        </c:scaling>
        <c:axPos val="b"/>
        <c:tickLblPos val="nextTo"/>
        <c:crossAx val="584853192"/>
        <c:crosses val="autoZero"/>
        <c:auto val="1"/>
        <c:lblAlgn val="ctr"/>
        <c:lblOffset val="100"/>
      </c:catAx>
      <c:valAx>
        <c:axId val="584853192"/>
        <c:scaling>
          <c:orientation val="minMax"/>
        </c:scaling>
        <c:axPos val="l"/>
        <c:majorGridlines/>
        <c:numFmt formatCode="General" sourceLinked="1"/>
        <c:tickLblPos val="nextTo"/>
        <c:crossAx val="584731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PE2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strRef>
              <c:f>Sheet2!$A$4:$A$17</c:f>
              <c:strCache>
                <c:ptCount val="14"/>
                <c:pt idx="0">
                  <c:v>CgC3</c:v>
                </c:pt>
                <c:pt idx="1">
                  <c:v>CgC4</c:v>
                </c:pt>
                <c:pt idx="2">
                  <c:v>CgC5</c:v>
                </c:pt>
                <c:pt idx="3">
                  <c:v>CgC6</c:v>
                </c:pt>
                <c:pt idx="4">
                  <c:v>CgC7</c:v>
                </c:pt>
                <c:pt idx="5">
                  <c:v>CgC8</c:v>
                </c:pt>
                <c:pt idx="6">
                  <c:v>CgVt1</c:v>
                </c:pt>
                <c:pt idx="7">
                  <c:v>CgVt2</c:v>
                </c:pt>
                <c:pt idx="8">
                  <c:v>CgVt3</c:v>
                </c:pt>
                <c:pt idx="9">
                  <c:v>CgVt4</c:v>
                </c:pt>
                <c:pt idx="10">
                  <c:v>CgVt5</c:v>
                </c:pt>
                <c:pt idx="11">
                  <c:v>CgVt6</c:v>
                </c:pt>
                <c:pt idx="12">
                  <c:v>CgVt7</c:v>
                </c:pt>
                <c:pt idx="13">
                  <c:v>CgVt8</c:v>
                </c:pt>
              </c:strCache>
            </c:strRef>
          </c:cat>
          <c:val>
            <c:numRef>
              <c:f>Sheet2!$D$4:$D$17</c:f>
              <c:numCache>
                <c:formatCode>General</c:formatCode>
                <c:ptCount val="14"/>
                <c:pt idx="0">
                  <c:v>1.32884143785519E-20</c:v>
                </c:pt>
                <c:pt idx="1">
                  <c:v>1.00976973952174E-21</c:v>
                </c:pt>
                <c:pt idx="2">
                  <c:v>2.21061441979165E-23</c:v>
                </c:pt>
                <c:pt idx="3">
                  <c:v>2.89344913605536E-20</c:v>
                </c:pt>
                <c:pt idx="4">
                  <c:v>1.43979027841205E-25</c:v>
                </c:pt>
                <c:pt idx="5">
                  <c:v>5.16960577132792E-24</c:v>
                </c:pt>
                <c:pt idx="6">
                  <c:v>1.20575226339306E-20</c:v>
                </c:pt>
                <c:pt idx="7">
                  <c:v>5.98268303232676E-28</c:v>
                </c:pt>
                <c:pt idx="8">
                  <c:v>2.23977579469311E-20</c:v>
                </c:pt>
                <c:pt idx="9">
                  <c:v>1.53491683874294E-22</c:v>
                </c:pt>
                <c:pt idx="10">
                  <c:v>6.77865712478459E-22</c:v>
                </c:pt>
                <c:pt idx="11">
                  <c:v>3.82235885998299E-28</c:v>
                </c:pt>
                <c:pt idx="12">
                  <c:v>7.10965189976695E-22</c:v>
                </c:pt>
                <c:pt idx="13">
                  <c:v>3.31411109762298E-25</c:v>
                </c:pt>
              </c:numCache>
            </c:numRef>
          </c:val>
        </c:ser>
        <c:marker val="1"/>
        <c:axId val="536657992"/>
        <c:axId val="536049784"/>
      </c:lineChart>
      <c:catAx>
        <c:axId val="536657992"/>
        <c:scaling>
          <c:orientation val="minMax"/>
        </c:scaling>
        <c:axPos val="b"/>
        <c:tickLblPos val="nextTo"/>
        <c:crossAx val="536049784"/>
        <c:crosses val="autoZero"/>
        <c:auto val="1"/>
        <c:lblAlgn val="ctr"/>
        <c:lblOffset val="100"/>
      </c:catAx>
      <c:valAx>
        <c:axId val="536049784"/>
        <c:scaling>
          <c:orientation val="minMax"/>
        </c:scaling>
        <c:axPos val="l"/>
        <c:majorGridlines/>
        <c:numFmt formatCode="General" sourceLinked="1"/>
        <c:tickLblPos val="nextTo"/>
        <c:crossAx val="53665799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IkB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strRef>
              <c:f>Sheet2!$A$4:$A$17</c:f>
              <c:strCache>
                <c:ptCount val="14"/>
                <c:pt idx="0">
                  <c:v>CgC3</c:v>
                </c:pt>
                <c:pt idx="1">
                  <c:v>CgC4</c:v>
                </c:pt>
                <c:pt idx="2">
                  <c:v>CgC5</c:v>
                </c:pt>
                <c:pt idx="3">
                  <c:v>CgC6</c:v>
                </c:pt>
                <c:pt idx="4">
                  <c:v>CgC7</c:v>
                </c:pt>
                <c:pt idx="5">
                  <c:v>CgC8</c:v>
                </c:pt>
                <c:pt idx="6">
                  <c:v>CgVt1</c:v>
                </c:pt>
                <c:pt idx="7">
                  <c:v>CgVt2</c:v>
                </c:pt>
                <c:pt idx="8">
                  <c:v>CgVt3</c:v>
                </c:pt>
                <c:pt idx="9">
                  <c:v>CgVt4</c:v>
                </c:pt>
                <c:pt idx="10">
                  <c:v>CgVt5</c:v>
                </c:pt>
                <c:pt idx="11">
                  <c:v>CgVt6</c:v>
                </c:pt>
                <c:pt idx="12">
                  <c:v>CgVt7</c:v>
                </c:pt>
                <c:pt idx="13">
                  <c:v>CgVt8</c:v>
                </c:pt>
              </c:strCache>
            </c:strRef>
          </c:cat>
          <c:val>
            <c:numRef>
              <c:f>Sheet2!$F$4:$F$17</c:f>
              <c:numCache>
                <c:formatCode>General</c:formatCode>
                <c:ptCount val="14"/>
                <c:pt idx="0">
                  <c:v>1.23774589574124E-11</c:v>
                </c:pt>
                <c:pt idx="1">
                  <c:v>3.36329136494762E-13</c:v>
                </c:pt>
                <c:pt idx="2">
                  <c:v>6.0196637999752E-11</c:v>
                </c:pt>
                <c:pt idx="3">
                  <c:v>1.94380482299007E-10</c:v>
                </c:pt>
                <c:pt idx="4">
                  <c:v>2.21658784573882E-12</c:v>
                </c:pt>
                <c:pt idx="5">
                  <c:v>1.12647774769086E-12</c:v>
                </c:pt>
                <c:pt idx="6">
                  <c:v>3.98375469187793E-12</c:v>
                </c:pt>
                <c:pt idx="7">
                  <c:v>1.21536382930767E-12</c:v>
                </c:pt>
                <c:pt idx="8">
                  <c:v>1.05970789537124E-11</c:v>
                </c:pt>
                <c:pt idx="9">
                  <c:v>3.77765764383829E-10</c:v>
                </c:pt>
                <c:pt idx="10">
                  <c:v>3.90042374663899E-11</c:v>
                </c:pt>
                <c:pt idx="11">
                  <c:v>1.48641890963506E-10</c:v>
                </c:pt>
                <c:pt idx="12">
                  <c:v>1.15672218706147E-10</c:v>
                </c:pt>
                <c:pt idx="13">
                  <c:v>3.67442581653869E-10</c:v>
                </c:pt>
              </c:numCache>
            </c:numRef>
          </c:val>
        </c:ser>
        <c:marker val="1"/>
        <c:axId val="627300376"/>
        <c:axId val="627541560"/>
      </c:lineChart>
      <c:catAx>
        <c:axId val="627300376"/>
        <c:scaling>
          <c:orientation val="minMax"/>
        </c:scaling>
        <c:axPos val="b"/>
        <c:tickLblPos val="nextTo"/>
        <c:crossAx val="627541560"/>
        <c:crosses val="autoZero"/>
        <c:auto val="1"/>
        <c:lblAlgn val="ctr"/>
        <c:lblOffset val="100"/>
      </c:catAx>
      <c:valAx>
        <c:axId val="627541560"/>
        <c:scaling>
          <c:orientation val="minMax"/>
        </c:scaling>
        <c:axPos val="l"/>
        <c:majorGridlines/>
        <c:numFmt formatCode="General" sourceLinked="1"/>
        <c:tickLblPos val="nextTo"/>
        <c:crossAx val="62730037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6"/>
  <c:chart>
    <c:title>
      <c:tx>
        <c:rich>
          <a:bodyPr/>
          <a:lstStyle/>
          <a:p>
            <a:pPr>
              <a:defRPr/>
            </a:pPr>
            <a:r>
              <a:rPr lang="en-US"/>
              <a:t>IL17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strRef>
              <c:f>Sheet2!$A$4:$A$17</c:f>
              <c:strCache>
                <c:ptCount val="14"/>
                <c:pt idx="0">
                  <c:v>CgC3</c:v>
                </c:pt>
                <c:pt idx="1">
                  <c:v>CgC4</c:v>
                </c:pt>
                <c:pt idx="2">
                  <c:v>CgC5</c:v>
                </c:pt>
                <c:pt idx="3">
                  <c:v>CgC6</c:v>
                </c:pt>
                <c:pt idx="4">
                  <c:v>CgC7</c:v>
                </c:pt>
                <c:pt idx="5">
                  <c:v>CgC8</c:v>
                </c:pt>
                <c:pt idx="6">
                  <c:v>CgVt1</c:v>
                </c:pt>
                <c:pt idx="7">
                  <c:v>CgVt2</c:v>
                </c:pt>
                <c:pt idx="8">
                  <c:v>CgVt3</c:v>
                </c:pt>
                <c:pt idx="9">
                  <c:v>CgVt4</c:v>
                </c:pt>
                <c:pt idx="10">
                  <c:v>CgVt5</c:v>
                </c:pt>
                <c:pt idx="11">
                  <c:v>CgVt6</c:v>
                </c:pt>
                <c:pt idx="12">
                  <c:v>CgVt7</c:v>
                </c:pt>
                <c:pt idx="13">
                  <c:v>CgVt8</c:v>
                </c:pt>
              </c:strCache>
            </c:strRef>
          </c:cat>
          <c:val>
            <c:numRef>
              <c:f>Sheet2!$H$4:$H$17</c:f>
              <c:numCache>
                <c:formatCode>General</c:formatCode>
                <c:ptCount val="14"/>
                <c:pt idx="0">
                  <c:v>2.01689793283366E-19</c:v>
                </c:pt>
                <c:pt idx="1">
                  <c:v>1.94746972623434E-19</c:v>
                </c:pt>
                <c:pt idx="2">
                  <c:v>2.91609702937792E-19</c:v>
                </c:pt>
                <c:pt idx="3">
                  <c:v>1.07071754124553E-19</c:v>
                </c:pt>
                <c:pt idx="4">
                  <c:v>3.1448820619007E-19</c:v>
                </c:pt>
                <c:pt idx="5">
                  <c:v>1.25106818135839E-20</c:v>
                </c:pt>
                <c:pt idx="6">
                  <c:v>3.24135624961009E-20</c:v>
                </c:pt>
                <c:pt idx="7">
                  <c:v>1.06311998524673E-21</c:v>
                </c:pt>
                <c:pt idx="8">
                  <c:v>1.181064827626E-18</c:v>
                </c:pt>
                <c:pt idx="9">
                  <c:v>4.09552101110932E-18</c:v>
                </c:pt>
                <c:pt idx="10">
                  <c:v>3.23697871472603E-18</c:v>
                </c:pt>
                <c:pt idx="11">
                  <c:v>2.08359276008546E-20</c:v>
                </c:pt>
                <c:pt idx="12">
                  <c:v>1.17438499072028E-17</c:v>
                </c:pt>
                <c:pt idx="13">
                  <c:v>1.67072194468644E-18</c:v>
                </c:pt>
              </c:numCache>
            </c:numRef>
          </c:val>
        </c:ser>
        <c:marker val="1"/>
        <c:axId val="627748776"/>
        <c:axId val="534567960"/>
      </c:lineChart>
      <c:catAx>
        <c:axId val="627748776"/>
        <c:scaling>
          <c:orientation val="minMax"/>
        </c:scaling>
        <c:axPos val="b"/>
        <c:tickLblPos val="nextTo"/>
        <c:crossAx val="534567960"/>
        <c:crosses val="autoZero"/>
        <c:auto val="1"/>
        <c:lblAlgn val="ctr"/>
        <c:lblOffset val="100"/>
      </c:catAx>
      <c:valAx>
        <c:axId val="534567960"/>
        <c:scaling>
          <c:orientation val="minMax"/>
        </c:scaling>
        <c:axPos val="l"/>
        <c:majorGridlines/>
        <c:numFmt formatCode="General" sourceLinked="1"/>
        <c:tickLblPos val="nextTo"/>
        <c:crossAx val="62774877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Complement C3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strRef>
              <c:f>Sheet2!$A$4:$A$17</c:f>
              <c:strCache>
                <c:ptCount val="14"/>
                <c:pt idx="0">
                  <c:v>CgC3</c:v>
                </c:pt>
                <c:pt idx="1">
                  <c:v>CgC4</c:v>
                </c:pt>
                <c:pt idx="2">
                  <c:v>CgC5</c:v>
                </c:pt>
                <c:pt idx="3">
                  <c:v>CgC6</c:v>
                </c:pt>
                <c:pt idx="4">
                  <c:v>CgC7</c:v>
                </c:pt>
                <c:pt idx="5">
                  <c:v>CgC8</c:v>
                </c:pt>
                <c:pt idx="6">
                  <c:v>CgVt1</c:v>
                </c:pt>
                <c:pt idx="7">
                  <c:v>CgVt2</c:v>
                </c:pt>
                <c:pt idx="8">
                  <c:v>CgVt3</c:v>
                </c:pt>
                <c:pt idx="9">
                  <c:v>CgVt4</c:v>
                </c:pt>
                <c:pt idx="10">
                  <c:v>CgVt5</c:v>
                </c:pt>
                <c:pt idx="11">
                  <c:v>CgVt6</c:v>
                </c:pt>
                <c:pt idx="12">
                  <c:v>CgVt7</c:v>
                </c:pt>
                <c:pt idx="13">
                  <c:v>CgVt8</c:v>
                </c:pt>
              </c:strCache>
            </c:strRef>
          </c:cat>
          <c:val>
            <c:numRef>
              <c:f>Sheet2!$J$4:$J$17</c:f>
              <c:numCache>
                <c:formatCode>General</c:formatCode>
                <c:ptCount val="14"/>
                <c:pt idx="0">
                  <c:v>4.31896578958843E-15</c:v>
                </c:pt>
                <c:pt idx="1">
                  <c:v>2.91403127028919E-18</c:v>
                </c:pt>
                <c:pt idx="2">
                  <c:v>4.81930911787842E-14</c:v>
                </c:pt>
                <c:pt idx="3">
                  <c:v>3.36818487110378E-15</c:v>
                </c:pt>
                <c:pt idx="4">
                  <c:v>3.41902084889807E-16</c:v>
                </c:pt>
                <c:pt idx="5">
                  <c:v>1.82235838632187E-15</c:v>
                </c:pt>
                <c:pt idx="6">
                  <c:v>9.9283685368309E-17</c:v>
                </c:pt>
                <c:pt idx="7">
                  <c:v>3.73379187012228E-17</c:v>
                </c:pt>
                <c:pt idx="8">
                  <c:v>3.45110546174435E-15</c:v>
                </c:pt>
                <c:pt idx="9">
                  <c:v>6.40640940143944E-15</c:v>
                </c:pt>
                <c:pt idx="10">
                  <c:v>8.30789365332696E-16</c:v>
                </c:pt>
                <c:pt idx="11">
                  <c:v>1.48840131664731E-15</c:v>
                </c:pt>
                <c:pt idx="12">
                  <c:v>1.25059435054308E-14</c:v>
                </c:pt>
                <c:pt idx="13">
                  <c:v>2.26863732716872E-15</c:v>
                </c:pt>
              </c:numCache>
            </c:numRef>
          </c:val>
        </c:ser>
        <c:marker val="1"/>
        <c:axId val="536238024"/>
        <c:axId val="578273576"/>
      </c:lineChart>
      <c:catAx>
        <c:axId val="536238024"/>
        <c:scaling>
          <c:orientation val="minMax"/>
        </c:scaling>
        <c:axPos val="b"/>
        <c:tickLblPos val="nextTo"/>
        <c:crossAx val="578273576"/>
        <c:crosses val="autoZero"/>
        <c:auto val="1"/>
        <c:lblAlgn val="ctr"/>
        <c:lblOffset val="100"/>
      </c:catAx>
      <c:valAx>
        <c:axId val="578273576"/>
        <c:scaling>
          <c:orientation val="minMax"/>
        </c:scaling>
        <c:axPos val="l"/>
        <c:majorGridlines/>
        <c:numFmt formatCode="General" sourceLinked="1"/>
        <c:tickLblPos val="nextTo"/>
        <c:crossAx val="536238024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5"/>
  <c:chart>
    <c:title>
      <c:tx>
        <c:rich>
          <a:bodyPr/>
          <a:lstStyle/>
          <a:p>
            <a:pPr>
              <a:defRPr/>
            </a:pPr>
            <a:r>
              <a:rPr lang="en-US"/>
              <a:t>Complement Receptor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strRef>
              <c:f>Sheet2!$A$4:$A$17</c:f>
              <c:strCache>
                <c:ptCount val="14"/>
                <c:pt idx="0">
                  <c:v>CgC3</c:v>
                </c:pt>
                <c:pt idx="1">
                  <c:v>CgC4</c:v>
                </c:pt>
                <c:pt idx="2">
                  <c:v>CgC5</c:v>
                </c:pt>
                <c:pt idx="3">
                  <c:v>CgC6</c:v>
                </c:pt>
                <c:pt idx="4">
                  <c:v>CgC7</c:v>
                </c:pt>
                <c:pt idx="5">
                  <c:v>CgC8</c:v>
                </c:pt>
                <c:pt idx="6">
                  <c:v>CgVt1</c:v>
                </c:pt>
                <c:pt idx="7">
                  <c:v>CgVt2</c:v>
                </c:pt>
                <c:pt idx="8">
                  <c:v>CgVt3</c:v>
                </c:pt>
                <c:pt idx="9">
                  <c:v>CgVt4</c:v>
                </c:pt>
                <c:pt idx="10">
                  <c:v>CgVt5</c:v>
                </c:pt>
                <c:pt idx="11">
                  <c:v>CgVt6</c:v>
                </c:pt>
                <c:pt idx="12">
                  <c:v>CgVt7</c:v>
                </c:pt>
                <c:pt idx="13">
                  <c:v>CgVt8</c:v>
                </c:pt>
              </c:strCache>
            </c:strRef>
          </c:cat>
          <c:val>
            <c:numRef>
              <c:f>Sheet2!$L$4:$L$17</c:f>
              <c:numCache>
                <c:formatCode>General</c:formatCode>
                <c:ptCount val="14"/>
                <c:pt idx="0">
                  <c:v>7.43559114651884E-5</c:v>
                </c:pt>
                <c:pt idx="1">
                  <c:v>1.18164078767625E-6</c:v>
                </c:pt>
                <c:pt idx="2">
                  <c:v>1.10503023827502E-8</c:v>
                </c:pt>
                <c:pt idx="3">
                  <c:v>5.69443197068909E-6</c:v>
                </c:pt>
                <c:pt idx="4">
                  <c:v>8.70287052634262E-7</c:v>
                </c:pt>
                <c:pt idx="5">
                  <c:v>2.91694882802274E-8</c:v>
                </c:pt>
                <c:pt idx="6">
                  <c:v>4.99726444097898E-7</c:v>
                </c:pt>
                <c:pt idx="7">
                  <c:v>2.53798418960983E-8</c:v>
                </c:pt>
                <c:pt idx="8">
                  <c:v>1.49572246584194E-5</c:v>
                </c:pt>
                <c:pt idx="9">
                  <c:v>4.60762388213917E-6</c:v>
                </c:pt>
                <c:pt idx="10">
                  <c:v>7.67953730927705E-10</c:v>
                </c:pt>
                <c:pt idx="11">
                  <c:v>5.07493237242044E-5</c:v>
                </c:pt>
                <c:pt idx="12">
                  <c:v>5.11231744066583E-7</c:v>
                </c:pt>
                <c:pt idx="13">
                  <c:v>5.87571851577471E-5</c:v>
                </c:pt>
              </c:numCache>
            </c:numRef>
          </c:val>
        </c:ser>
        <c:marker val="1"/>
        <c:axId val="580852840"/>
        <c:axId val="627814536"/>
      </c:lineChart>
      <c:catAx>
        <c:axId val="580852840"/>
        <c:scaling>
          <c:orientation val="minMax"/>
        </c:scaling>
        <c:axPos val="b"/>
        <c:tickLblPos val="nextTo"/>
        <c:crossAx val="627814536"/>
        <c:crosses val="autoZero"/>
        <c:auto val="1"/>
        <c:lblAlgn val="ctr"/>
        <c:lblOffset val="100"/>
      </c:catAx>
      <c:valAx>
        <c:axId val="627814536"/>
        <c:scaling>
          <c:orientation val="minMax"/>
        </c:scaling>
        <c:axPos val="l"/>
        <c:majorGridlines/>
        <c:numFmt formatCode="General" sourceLinked="1"/>
        <c:tickLblPos val="nextTo"/>
        <c:crossAx val="58085284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6"/>
  <c:chart>
    <c:title>
      <c:tx>
        <c:rich>
          <a:bodyPr/>
          <a:lstStyle/>
          <a:p>
            <a:pPr>
              <a:defRPr/>
            </a:pPr>
            <a:r>
              <a:rPr lang="en-US"/>
              <a:t>IL17</a:t>
            </a:r>
          </a:p>
        </c:rich>
      </c:tx>
    </c:title>
    <c:plotArea>
      <c:layout/>
      <c:lineChart>
        <c:grouping val="standard"/>
        <c:ser>
          <c:idx val="0"/>
          <c:order val="0"/>
          <c:val>
            <c:numRef>
              <c:f>Sheet2!$H$2:$H$17</c:f>
              <c:numCache>
                <c:formatCode>General</c:formatCode>
                <c:ptCount val="16"/>
                <c:pt idx="0">
                  <c:v>4.08801460811932E-17</c:v>
                </c:pt>
                <c:pt idx="1">
                  <c:v>1.67432590235327E-17</c:v>
                </c:pt>
                <c:pt idx="2">
                  <c:v>2.01689793283366E-19</c:v>
                </c:pt>
                <c:pt idx="3">
                  <c:v>1.94746972623434E-19</c:v>
                </c:pt>
                <c:pt idx="4">
                  <c:v>2.91609702937792E-19</c:v>
                </c:pt>
                <c:pt idx="5">
                  <c:v>1.07071754124553E-19</c:v>
                </c:pt>
                <c:pt idx="6">
                  <c:v>3.1448820619007E-19</c:v>
                </c:pt>
                <c:pt idx="7">
                  <c:v>1.25106818135839E-20</c:v>
                </c:pt>
                <c:pt idx="8">
                  <c:v>3.24135624961009E-20</c:v>
                </c:pt>
                <c:pt idx="9">
                  <c:v>1.06311998524673E-21</c:v>
                </c:pt>
                <c:pt idx="10">
                  <c:v>1.181064827626E-18</c:v>
                </c:pt>
                <c:pt idx="11">
                  <c:v>4.09552101110932E-18</c:v>
                </c:pt>
                <c:pt idx="12">
                  <c:v>3.23697871472603E-18</c:v>
                </c:pt>
                <c:pt idx="13">
                  <c:v>2.08359276008546E-20</c:v>
                </c:pt>
                <c:pt idx="14">
                  <c:v>1.17438499072028E-17</c:v>
                </c:pt>
                <c:pt idx="15">
                  <c:v>1.67072194468644E-18</c:v>
                </c:pt>
              </c:numCache>
            </c:numRef>
          </c:val>
        </c:ser>
        <c:marker val="1"/>
        <c:axId val="610537128"/>
        <c:axId val="610554344"/>
      </c:lineChart>
      <c:catAx>
        <c:axId val="610537128"/>
        <c:scaling>
          <c:orientation val="minMax"/>
        </c:scaling>
        <c:axPos val="b"/>
        <c:tickLblPos val="nextTo"/>
        <c:crossAx val="610554344"/>
        <c:crosses val="autoZero"/>
        <c:auto val="1"/>
        <c:lblAlgn val="ctr"/>
        <c:lblOffset val="100"/>
      </c:catAx>
      <c:valAx>
        <c:axId val="610554344"/>
        <c:scaling>
          <c:orientation val="minMax"/>
        </c:scaling>
        <c:axPos val="l"/>
        <c:majorGridlines/>
        <c:numFmt formatCode="General" sourceLinked="1"/>
        <c:tickLblPos val="nextTo"/>
        <c:crossAx val="61053712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PE2</a:t>
            </a:r>
          </a:p>
        </c:rich>
      </c:tx>
    </c:title>
    <c:plotArea>
      <c:layout>
        <c:manualLayout>
          <c:layoutTarget val="inner"/>
          <c:xMode val="edge"/>
          <c:yMode val="edge"/>
          <c:x val="0.128592738407699"/>
          <c:y val="0.215740740740741"/>
          <c:w val="0.849185039370079"/>
          <c:h val="0.657982283464567"/>
        </c:manualLayout>
      </c:layout>
      <c:lineChart>
        <c:grouping val="standard"/>
        <c:ser>
          <c:idx val="0"/>
          <c:order val="0"/>
          <c:val>
            <c:numRef>
              <c:f>Sheet2!$D$2:$D$17</c:f>
              <c:numCache>
                <c:formatCode>General</c:formatCode>
                <c:ptCount val="16"/>
                <c:pt idx="0">
                  <c:v>5.13114798925434E-19</c:v>
                </c:pt>
                <c:pt idx="1">
                  <c:v>5.28601686057678E-21</c:v>
                </c:pt>
                <c:pt idx="2">
                  <c:v>1.32884143785519E-20</c:v>
                </c:pt>
                <c:pt idx="3">
                  <c:v>1.00976973952174E-21</c:v>
                </c:pt>
                <c:pt idx="4">
                  <c:v>2.21061441979165E-23</c:v>
                </c:pt>
                <c:pt idx="5">
                  <c:v>2.89344913605536E-20</c:v>
                </c:pt>
                <c:pt idx="6">
                  <c:v>1.43979027841205E-25</c:v>
                </c:pt>
                <c:pt idx="7">
                  <c:v>5.16960577132792E-24</c:v>
                </c:pt>
                <c:pt idx="8">
                  <c:v>1.20575226339306E-20</c:v>
                </c:pt>
                <c:pt idx="9">
                  <c:v>5.98268303232676E-28</c:v>
                </c:pt>
                <c:pt idx="10">
                  <c:v>2.23977579469311E-20</c:v>
                </c:pt>
                <c:pt idx="11">
                  <c:v>1.53491683874294E-22</c:v>
                </c:pt>
                <c:pt idx="12">
                  <c:v>6.77865712478459E-22</c:v>
                </c:pt>
                <c:pt idx="13">
                  <c:v>3.82235885998299E-28</c:v>
                </c:pt>
                <c:pt idx="14">
                  <c:v>7.10965189976695E-22</c:v>
                </c:pt>
                <c:pt idx="15">
                  <c:v>3.31411109762298E-25</c:v>
                </c:pt>
              </c:numCache>
            </c:numRef>
          </c:val>
        </c:ser>
        <c:marker val="1"/>
        <c:axId val="610580744"/>
        <c:axId val="610583912"/>
      </c:lineChart>
      <c:catAx>
        <c:axId val="610580744"/>
        <c:scaling>
          <c:orientation val="minMax"/>
        </c:scaling>
        <c:axPos val="b"/>
        <c:tickLblPos val="nextTo"/>
        <c:crossAx val="610583912"/>
        <c:crosses val="autoZero"/>
        <c:auto val="1"/>
        <c:lblAlgn val="ctr"/>
        <c:lblOffset val="100"/>
      </c:catAx>
      <c:valAx>
        <c:axId val="610583912"/>
        <c:scaling>
          <c:orientation val="minMax"/>
        </c:scaling>
        <c:axPos val="l"/>
        <c:majorGridlines/>
        <c:numFmt formatCode="General" sourceLinked="1"/>
        <c:tickLblPos val="nextTo"/>
        <c:crossAx val="610580744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IkB</a:t>
            </a:r>
          </a:p>
        </c:rich>
      </c:tx>
    </c:title>
    <c:plotArea>
      <c:layout/>
      <c:lineChart>
        <c:grouping val="standard"/>
        <c:ser>
          <c:idx val="0"/>
          <c:order val="0"/>
          <c:val>
            <c:numRef>
              <c:f>Sheet2!$F$2:$F$17</c:f>
              <c:numCache>
                <c:formatCode>General</c:formatCode>
                <c:ptCount val="16"/>
                <c:pt idx="0">
                  <c:v>7.54535290824815E-11</c:v>
                </c:pt>
                <c:pt idx="1">
                  <c:v>2.66956546821355E-9</c:v>
                </c:pt>
                <c:pt idx="2">
                  <c:v>1.23774589574124E-11</c:v>
                </c:pt>
                <c:pt idx="3">
                  <c:v>3.36329136494762E-13</c:v>
                </c:pt>
                <c:pt idx="4">
                  <c:v>6.0196637999752E-11</c:v>
                </c:pt>
                <c:pt idx="5">
                  <c:v>1.94380482299007E-10</c:v>
                </c:pt>
                <c:pt idx="6">
                  <c:v>2.21658784573882E-12</c:v>
                </c:pt>
                <c:pt idx="7">
                  <c:v>1.12647774769086E-12</c:v>
                </c:pt>
                <c:pt idx="8">
                  <c:v>3.98375469187793E-12</c:v>
                </c:pt>
                <c:pt idx="9">
                  <c:v>1.21536382930767E-12</c:v>
                </c:pt>
                <c:pt idx="10">
                  <c:v>1.05970789537124E-11</c:v>
                </c:pt>
                <c:pt idx="11">
                  <c:v>3.77765764383829E-10</c:v>
                </c:pt>
                <c:pt idx="12">
                  <c:v>3.90042374663899E-11</c:v>
                </c:pt>
                <c:pt idx="13">
                  <c:v>1.48641890963506E-10</c:v>
                </c:pt>
                <c:pt idx="14">
                  <c:v>1.15672218706147E-10</c:v>
                </c:pt>
                <c:pt idx="15">
                  <c:v>3.67442581653869E-10</c:v>
                </c:pt>
              </c:numCache>
            </c:numRef>
          </c:val>
        </c:ser>
        <c:marker val="1"/>
        <c:axId val="610601960"/>
        <c:axId val="610619176"/>
      </c:lineChart>
      <c:catAx>
        <c:axId val="610601960"/>
        <c:scaling>
          <c:orientation val="minMax"/>
        </c:scaling>
        <c:axPos val="b"/>
        <c:tickLblPos val="nextTo"/>
        <c:crossAx val="610619176"/>
        <c:crosses val="autoZero"/>
        <c:auto val="1"/>
        <c:lblAlgn val="ctr"/>
        <c:lblOffset val="100"/>
      </c:catAx>
      <c:valAx>
        <c:axId val="610619176"/>
        <c:scaling>
          <c:orientation val="minMax"/>
        </c:scaling>
        <c:axPos val="l"/>
        <c:majorGridlines/>
        <c:numFmt formatCode="General" sourceLinked="1"/>
        <c:tickLblPos val="nextTo"/>
        <c:crossAx val="61060196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Relationship Id="rId3" Type="http://schemas.openxmlformats.org/officeDocument/2006/relationships/chart" Target="../charts/chart14.xml"/><Relationship Id="rId4" Type="http://schemas.openxmlformats.org/officeDocument/2006/relationships/chart" Target="../charts/chart15.xml"/><Relationship Id="rId5" Type="http://schemas.openxmlformats.org/officeDocument/2006/relationships/chart" Target="../charts/chart16.xml"/><Relationship Id="rId6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19</xdr:row>
      <xdr:rowOff>12700</xdr:rowOff>
    </xdr:from>
    <xdr:to>
      <xdr:col>5</xdr:col>
      <xdr:colOff>939800</xdr:colOff>
      <xdr:row>35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4</xdr:col>
      <xdr:colOff>622300</xdr:colOff>
      <xdr:row>37</xdr:row>
      <xdr:rowOff>50800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19</xdr:row>
      <xdr:rowOff>76200</xdr:rowOff>
    </xdr:from>
    <xdr:to>
      <xdr:col>11</xdr:col>
      <xdr:colOff>50800</xdr:colOff>
      <xdr:row>36</xdr:row>
      <xdr:rowOff>12700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685800</xdr:colOff>
      <xdr:row>19</xdr:row>
      <xdr:rowOff>76200</xdr:rowOff>
    </xdr:from>
    <xdr:to>
      <xdr:col>11</xdr:col>
      <xdr:colOff>355600</xdr:colOff>
      <xdr:row>36</xdr:row>
      <xdr:rowOff>12700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12700</xdr:rowOff>
    </xdr:from>
    <xdr:to>
      <xdr:col>4</xdr:col>
      <xdr:colOff>622300</xdr:colOff>
      <xdr:row>37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63500</xdr:rowOff>
    </xdr:from>
    <xdr:to>
      <xdr:col>4</xdr:col>
      <xdr:colOff>622300</xdr:colOff>
      <xdr:row>37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368300</xdr:colOff>
      <xdr:row>14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254000</xdr:colOff>
      <xdr:row>31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88900</xdr:rowOff>
    </xdr:from>
    <xdr:to>
      <xdr:col>4</xdr:col>
      <xdr:colOff>520700</xdr:colOff>
      <xdr:row>47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10</xdr:col>
      <xdr:colOff>762000</xdr:colOff>
      <xdr:row>16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762000</xdr:colOff>
      <xdr:row>35</xdr:row>
      <xdr:rowOff>101600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20</xdr:row>
      <xdr:rowOff>139700</xdr:rowOff>
    </xdr:from>
    <xdr:to>
      <xdr:col>5</xdr:col>
      <xdr:colOff>63500</xdr:colOff>
      <xdr:row>37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20</xdr:row>
      <xdr:rowOff>114300</xdr:rowOff>
    </xdr:from>
    <xdr:to>
      <xdr:col>5</xdr:col>
      <xdr:colOff>50800</xdr:colOff>
      <xdr:row>37</xdr:row>
      <xdr:rowOff>50800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673100</xdr:colOff>
      <xdr:row>21</xdr:row>
      <xdr:rowOff>101600</xdr:rowOff>
    </xdr:from>
    <xdr:to>
      <xdr:col>13</xdr:col>
      <xdr:colOff>482600</xdr:colOff>
      <xdr:row>38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520700</xdr:colOff>
      <xdr:row>22</xdr:row>
      <xdr:rowOff>63500</xdr:rowOff>
    </xdr:from>
    <xdr:to>
      <xdr:col>13</xdr:col>
      <xdr:colOff>330200</xdr:colOff>
      <xdr:row>39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508000</xdr:colOff>
      <xdr:row>20</xdr:row>
      <xdr:rowOff>114300</xdr:rowOff>
    </xdr:from>
    <xdr:to>
      <xdr:col>5</xdr:col>
      <xdr:colOff>177800</xdr:colOff>
      <xdr:row>37</xdr:row>
      <xdr:rowOff>50800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279400</xdr:colOff>
      <xdr:row>20</xdr:row>
      <xdr:rowOff>127000</xdr:rowOff>
    </xdr:from>
    <xdr:to>
      <xdr:col>11</xdr:col>
      <xdr:colOff>88900</xdr:colOff>
      <xdr:row>37</xdr:row>
      <xdr:rowOff>63500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21"/>
  <sheetViews>
    <sheetView view="pageLayout" workbookViewId="0">
      <selection activeCell="F19" sqref="F19"/>
    </sheetView>
  </sheetViews>
  <sheetFormatPr baseColWidth="10" defaultRowHeight="13"/>
  <cols>
    <col min="6" max="6" width="12.28515625" bestFit="1" customWidth="1"/>
  </cols>
  <sheetData>
    <row r="1" spans="1:6">
      <c r="A1" t="s">
        <v>0</v>
      </c>
      <c r="B1" t="s">
        <v>44</v>
      </c>
      <c r="C1" t="s">
        <v>1</v>
      </c>
      <c r="D1" t="s">
        <v>2</v>
      </c>
      <c r="E1" t="s">
        <v>45</v>
      </c>
      <c r="F1" t="s">
        <v>46</v>
      </c>
    </row>
    <row r="2" spans="1:6">
      <c r="A2" t="s">
        <v>3</v>
      </c>
      <c r="B2" t="s">
        <v>24</v>
      </c>
      <c r="C2">
        <v>101.43</v>
      </c>
      <c r="D2">
        <v>22.52</v>
      </c>
      <c r="E2">
        <f>AVERAGE(C2:C17)</f>
        <v>93.781875000000014</v>
      </c>
      <c r="F2">
        <f>1/((1+E2)^D2)</f>
        <v>3.0489221761322696E-45</v>
      </c>
    </row>
    <row r="3" spans="1:6">
      <c r="A3" t="s">
        <v>7</v>
      </c>
      <c r="B3" t="s">
        <v>25</v>
      </c>
      <c r="C3">
        <v>87.38</v>
      </c>
      <c r="D3">
        <v>23.16</v>
      </c>
      <c r="E3">
        <v>93.781875000000014</v>
      </c>
      <c r="F3">
        <f t="shared" ref="F3:F17" si="0">1/((1+E3)^D3)</f>
        <v>1.6559306696356576E-46</v>
      </c>
    </row>
    <row r="4" spans="1:6">
      <c r="A4" t="s">
        <v>10</v>
      </c>
      <c r="B4" t="s">
        <v>26</v>
      </c>
      <c r="C4">
        <v>100.86</v>
      </c>
      <c r="D4">
        <v>21.44</v>
      </c>
      <c r="E4">
        <v>93.781875000000014</v>
      </c>
      <c r="F4">
        <f t="shared" si="0"/>
        <v>4.1591986030590642E-43</v>
      </c>
    </row>
    <row r="5" spans="1:6">
      <c r="A5" t="s">
        <v>13</v>
      </c>
      <c r="B5" t="s">
        <v>27</v>
      </c>
      <c r="C5">
        <v>94.68</v>
      </c>
      <c r="D5">
        <v>20.92</v>
      </c>
      <c r="E5">
        <v>93.781875000000014</v>
      </c>
      <c r="F5">
        <f t="shared" si="0"/>
        <v>4.4351346794377891E-42</v>
      </c>
    </row>
    <row r="6" spans="1:6">
      <c r="A6" t="s">
        <v>16</v>
      </c>
      <c r="B6" t="s">
        <v>28</v>
      </c>
      <c r="C6">
        <v>85.73</v>
      </c>
      <c r="D6">
        <v>21.55</v>
      </c>
      <c r="E6">
        <v>93.781875000000014</v>
      </c>
      <c r="F6">
        <f t="shared" si="0"/>
        <v>2.5209827617735786E-43</v>
      </c>
    </row>
    <row r="7" spans="1:6">
      <c r="A7" t="s">
        <v>18</v>
      </c>
      <c r="B7" t="s">
        <v>29</v>
      </c>
      <c r="C7">
        <v>95.94</v>
      </c>
      <c r="D7">
        <v>22.05</v>
      </c>
      <c r="E7">
        <v>93.781875000000014</v>
      </c>
      <c r="F7">
        <f t="shared" si="0"/>
        <v>2.589448202601618E-44</v>
      </c>
    </row>
    <row r="8" spans="1:6">
      <c r="A8" t="s">
        <v>20</v>
      </c>
      <c r="B8" t="s">
        <v>30</v>
      </c>
      <c r="C8">
        <v>103.04</v>
      </c>
      <c r="D8">
        <v>20.309999999999999</v>
      </c>
      <c r="E8">
        <v>93.781875000000014</v>
      </c>
      <c r="F8">
        <f t="shared" si="0"/>
        <v>7.1237593957521254E-41</v>
      </c>
    </row>
    <row r="9" spans="1:6">
      <c r="A9" t="s">
        <v>22</v>
      </c>
      <c r="B9" t="s">
        <v>31</v>
      </c>
      <c r="C9">
        <v>89.79</v>
      </c>
      <c r="D9">
        <v>21.24</v>
      </c>
      <c r="E9">
        <v>93.781875000000014</v>
      </c>
      <c r="F9">
        <f t="shared" si="0"/>
        <v>1.0336052765198082E-42</v>
      </c>
    </row>
    <row r="10" spans="1:6">
      <c r="A10" t="s">
        <v>4</v>
      </c>
      <c r="B10" t="s">
        <v>32</v>
      </c>
      <c r="C10">
        <v>85.62</v>
      </c>
      <c r="D10">
        <v>21.28</v>
      </c>
      <c r="E10">
        <v>93.781875000000014</v>
      </c>
      <c r="F10">
        <f t="shared" si="0"/>
        <v>8.6156035370343096E-43</v>
      </c>
    </row>
    <row r="11" spans="1:6">
      <c r="A11" t="s">
        <v>8</v>
      </c>
      <c r="B11" t="s">
        <v>33</v>
      </c>
      <c r="C11">
        <v>96.58</v>
      </c>
      <c r="D11">
        <v>20.94</v>
      </c>
      <c r="E11">
        <v>93.781875000000014</v>
      </c>
      <c r="F11">
        <f t="shared" si="0"/>
        <v>4.0492287007595306E-42</v>
      </c>
    </row>
    <row r="12" spans="1:6">
      <c r="A12" t="s">
        <v>11</v>
      </c>
      <c r="B12" t="s">
        <v>34</v>
      </c>
      <c r="C12">
        <v>91.39</v>
      </c>
      <c r="D12">
        <v>21.49</v>
      </c>
      <c r="E12">
        <v>93.781875000000014</v>
      </c>
      <c r="F12">
        <f t="shared" si="0"/>
        <v>3.3126335327377012E-43</v>
      </c>
    </row>
    <row r="13" spans="1:6">
      <c r="A13" t="s">
        <v>14</v>
      </c>
      <c r="B13" t="s">
        <v>35</v>
      </c>
      <c r="C13">
        <v>88.89</v>
      </c>
      <c r="D13">
        <v>22.29</v>
      </c>
      <c r="E13">
        <v>93.781875000000014</v>
      </c>
      <c r="F13">
        <f t="shared" si="0"/>
        <v>8.6854666520805681E-45</v>
      </c>
    </row>
    <row r="14" spans="1:6">
      <c r="A14" t="s">
        <v>17</v>
      </c>
      <c r="B14" t="s">
        <v>36</v>
      </c>
      <c r="C14">
        <v>93.9</v>
      </c>
      <c r="D14">
        <v>21.9</v>
      </c>
      <c r="E14">
        <v>93.781875000000014</v>
      </c>
      <c r="F14">
        <f t="shared" si="0"/>
        <v>5.1252614259984734E-44</v>
      </c>
    </row>
    <row r="15" spans="1:6">
      <c r="A15" t="s">
        <v>19</v>
      </c>
      <c r="B15" t="s">
        <v>37</v>
      </c>
      <c r="C15">
        <v>95.02</v>
      </c>
      <c r="D15">
        <v>22.57</v>
      </c>
      <c r="E15">
        <v>93.781875000000014</v>
      </c>
      <c r="F15">
        <f t="shared" si="0"/>
        <v>2.4283432466857339E-45</v>
      </c>
    </row>
    <row r="16" spans="1:6">
      <c r="A16" t="s">
        <v>21</v>
      </c>
      <c r="B16" t="s">
        <v>38</v>
      </c>
      <c r="C16">
        <v>96.48</v>
      </c>
      <c r="D16">
        <v>21.55</v>
      </c>
      <c r="E16">
        <v>93.781875000000014</v>
      </c>
      <c r="F16">
        <f t="shared" si="0"/>
        <v>2.5209827617735786E-43</v>
      </c>
    </row>
    <row r="17" spans="1:6">
      <c r="A17" t="s">
        <v>23</v>
      </c>
      <c r="B17" t="s">
        <v>39</v>
      </c>
      <c r="C17">
        <v>93.78</v>
      </c>
      <c r="D17">
        <v>22.18</v>
      </c>
      <c r="E17">
        <v>93.781875000000014</v>
      </c>
      <c r="F17">
        <f t="shared" si="0"/>
        <v>1.4329562785599922E-44</v>
      </c>
    </row>
    <row r="18" spans="1:6">
      <c r="A18" t="s">
        <v>5</v>
      </c>
      <c r="B18" t="s">
        <v>40</v>
      </c>
      <c r="C18" t="s">
        <v>6</v>
      </c>
      <c r="D18" t="s">
        <v>6</v>
      </c>
    </row>
    <row r="19" spans="1:6">
      <c r="A19" t="s">
        <v>9</v>
      </c>
      <c r="B19" t="s">
        <v>41</v>
      </c>
      <c r="C19" t="s">
        <v>6</v>
      </c>
      <c r="D19" t="s">
        <v>6</v>
      </c>
    </row>
    <row r="20" spans="1:6">
      <c r="A20" t="s">
        <v>12</v>
      </c>
      <c r="B20" t="s">
        <v>42</v>
      </c>
      <c r="C20">
        <v>19.38</v>
      </c>
      <c r="D20">
        <v>37.409999999999997</v>
      </c>
    </row>
    <row r="21" spans="1:6">
      <c r="A21" t="s">
        <v>15</v>
      </c>
      <c r="B21" t="s">
        <v>43</v>
      </c>
      <c r="C21" t="s">
        <v>6</v>
      </c>
      <c r="D21" t="s">
        <v>6</v>
      </c>
    </row>
  </sheetData>
  <sheetCalcPr fullCalcOnLoad="1"/>
  <sortState ref="A2:D1048576">
    <sortCondition ref="B3:B1048576"/>
  </sortState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20"/>
  <sheetViews>
    <sheetView view="pageLayout" workbookViewId="0">
      <selection sqref="A1:L17"/>
    </sheetView>
  </sheetViews>
  <sheetFormatPr baseColWidth="10" defaultRowHeight="13"/>
  <cols>
    <col min="4" max="4" width="12.28515625" bestFit="1" customWidth="1"/>
    <col min="6" max="6" width="12.28515625" bestFit="1" customWidth="1"/>
    <col min="8" max="8" width="12.28515625" bestFit="1" customWidth="1"/>
    <col min="12" max="12" width="12.28515625" bestFit="1" customWidth="1"/>
  </cols>
  <sheetData>
    <row r="1" spans="1:12">
      <c r="A1" t="s">
        <v>44</v>
      </c>
      <c r="B1" t="s">
        <v>48</v>
      </c>
      <c r="C1" t="s">
        <v>47</v>
      </c>
      <c r="D1" t="s">
        <v>49</v>
      </c>
      <c r="E1" t="s">
        <v>50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</row>
    <row r="2" spans="1:12">
      <c r="A2" t="s">
        <v>24</v>
      </c>
      <c r="B2">
        <v>3.0489221761322696E-45</v>
      </c>
      <c r="C2">
        <v>1.5644470893454058E-63</v>
      </c>
      <c r="D2">
        <f>C2/B2</f>
        <v>5.1311479892543386E-19</v>
      </c>
      <c r="E2">
        <v>2.3005193808701917E-55</v>
      </c>
      <c r="F2">
        <f>E2/B2</f>
        <v>7.5453529082481562E-11</v>
      </c>
      <c r="G2">
        <v>1.2464038395047672E-61</v>
      </c>
      <c r="H2">
        <f>G2/B2</f>
        <v>4.0880146081193223E-17</v>
      </c>
      <c r="I2">
        <v>4.5002086870947436E-59</v>
      </c>
      <c r="J2">
        <f>I2/B2</f>
        <v>1.4759998540872936E-14</v>
      </c>
      <c r="K2">
        <v>2.0328135718906964E-49</v>
      </c>
      <c r="L2">
        <f>K2/B2</f>
        <v>6.6673186603583161E-5</v>
      </c>
    </row>
    <row r="3" spans="1:12">
      <c r="A3" t="s">
        <v>25</v>
      </c>
      <c r="B3">
        <v>1.6559306696356576E-46</v>
      </c>
      <c r="C3">
        <v>8.7532774396402872E-67</v>
      </c>
      <c r="D3">
        <f t="shared" ref="D3:D17" si="0">C3/B3</f>
        <v>5.286016860576782E-21</v>
      </c>
      <c r="E3">
        <v>4.4206153334150904E-55</v>
      </c>
      <c r="F3">
        <f t="shared" ref="F3:F17" si="1">E3/B3</f>
        <v>2.6695654682135494E-9</v>
      </c>
      <c r="G3">
        <v>2.7725676126721748E-63</v>
      </c>
      <c r="H3">
        <f t="shared" ref="H3:H17" si="2">G3/B3</f>
        <v>1.6743259023532688E-17</v>
      </c>
      <c r="I3">
        <v>1.5244016399487935E-59</v>
      </c>
      <c r="J3">
        <f t="shared" ref="J3:J17" si="3">I3/B3</f>
        <v>9.2057093204523865E-14</v>
      </c>
      <c r="K3">
        <v>7.954046066132251E-49</v>
      </c>
      <c r="L3">
        <f t="shared" ref="L3:L17" si="4">K3/B3</f>
        <v>4.8033690129565161E-3</v>
      </c>
    </row>
    <row r="4" spans="1:12">
      <c r="A4" t="s">
        <v>26</v>
      </c>
      <c r="B4">
        <v>4.1591986030590642E-43</v>
      </c>
      <c r="C4">
        <v>5.5269154520143164E-63</v>
      </c>
      <c r="D4">
        <f t="shared" si="0"/>
        <v>1.3288414378551928E-20</v>
      </c>
      <c r="E4">
        <v>5.1480310005090467E-54</v>
      </c>
      <c r="F4">
        <f t="shared" si="1"/>
        <v>1.2377458957412379E-11</v>
      </c>
      <c r="G4">
        <v>8.3886790647544635E-62</v>
      </c>
      <c r="H4">
        <f t="shared" si="2"/>
        <v>2.0168979328336577E-19</v>
      </c>
      <c r="I4">
        <v>1.796343647871609E-57</v>
      </c>
      <c r="J4">
        <f t="shared" si="3"/>
        <v>4.3189657895884308E-15</v>
      </c>
      <c r="K4">
        <v>3.0926100309519489E-47</v>
      </c>
      <c r="L4">
        <f t="shared" si="4"/>
        <v>7.4355911465188361E-5</v>
      </c>
    </row>
    <row r="5" spans="1:12">
      <c r="A5" t="s">
        <v>27</v>
      </c>
      <c r="B5">
        <v>4.4351346794377891E-42</v>
      </c>
      <c r="C5">
        <v>4.4784647899997374E-63</v>
      </c>
      <c r="D5">
        <f t="shared" si="0"/>
        <v>1.0097697395217411E-21</v>
      </c>
      <c r="E5">
        <v>1.4916650169732859E-54</v>
      </c>
      <c r="F5">
        <f t="shared" si="1"/>
        <v>3.3632913649476225E-13</v>
      </c>
      <c r="G5">
        <v>8.6372905199771487E-61</v>
      </c>
      <c r="H5">
        <f t="shared" si="2"/>
        <v>1.9474697262343423E-19</v>
      </c>
      <c r="I5">
        <v>1.2924121143825726E-59</v>
      </c>
      <c r="J5">
        <f t="shared" si="3"/>
        <v>2.9140312702891868E-18</v>
      </c>
      <c r="K5">
        <v>5.2407360360611028E-48</v>
      </c>
      <c r="L5">
        <f t="shared" si="4"/>
        <v>1.1816407876762458E-6</v>
      </c>
    </row>
    <row r="6" spans="1:12">
      <c r="A6" t="s">
        <v>28</v>
      </c>
      <c r="B6">
        <v>2.5209827617735786E-43</v>
      </c>
      <c r="C6">
        <v>5.572920845222853E-66</v>
      </c>
      <c r="D6">
        <f t="shared" si="0"/>
        <v>2.2106144197916508E-23</v>
      </c>
      <c r="E6">
        <v>1.5175468671409917E-53</v>
      </c>
      <c r="F6">
        <f t="shared" si="1"/>
        <v>6.0196637999752008E-11</v>
      </c>
      <c r="G6">
        <v>7.3514303427208885E-62</v>
      </c>
      <c r="H6">
        <f t="shared" si="2"/>
        <v>2.9160970293779244E-19</v>
      </c>
      <c r="I6">
        <v>1.2149395209829734E-56</v>
      </c>
      <c r="J6">
        <f t="shared" si="3"/>
        <v>4.8193091178784223E-14</v>
      </c>
      <c r="K6">
        <v>2.7857621819298867E-51</v>
      </c>
      <c r="L6">
        <f t="shared" si="4"/>
        <v>1.1050302382750244E-8</v>
      </c>
    </row>
    <row r="7" spans="1:12">
      <c r="A7" t="s">
        <v>29</v>
      </c>
      <c r="B7">
        <v>2.589448202601618E-44</v>
      </c>
      <c r="C7">
        <v>7.4924366646777476E-64</v>
      </c>
      <c r="D7">
        <f t="shared" si="0"/>
        <v>2.8934491360553569E-20</v>
      </c>
      <c r="E7">
        <v>5.0333819051000016E-54</v>
      </c>
      <c r="F7">
        <f t="shared" si="1"/>
        <v>1.9438048229900732E-10</v>
      </c>
      <c r="G7">
        <v>2.7725676126722536E-63</v>
      </c>
      <c r="H7">
        <f t="shared" si="2"/>
        <v>1.070717541245527E-19</v>
      </c>
      <c r="I7">
        <v>8.7217402605096366E-59</v>
      </c>
      <c r="J7">
        <f t="shared" si="3"/>
        <v>3.3681848711037767E-15</v>
      </c>
      <c r="K7">
        <v>1.4745436631338049E-49</v>
      </c>
      <c r="L7">
        <f t="shared" si="4"/>
        <v>5.6944319706890882E-6</v>
      </c>
    </row>
    <row r="8" spans="1:12">
      <c r="A8" t="s">
        <v>30</v>
      </c>
      <c r="B8">
        <v>7.1237593957521254E-41</v>
      </c>
      <c r="C8">
        <v>1.0256719523750406E-65</v>
      </c>
      <c r="D8">
        <f t="shared" si="0"/>
        <v>1.4397902784120494E-25</v>
      </c>
      <c r="E8">
        <v>1.5790438492591877E-52</v>
      </c>
      <c r="F8">
        <f t="shared" si="1"/>
        <v>2.2165878457388194E-12</v>
      </c>
      <c r="G8">
        <v>2.2403383136997399E-59</v>
      </c>
      <c r="H8">
        <f t="shared" si="2"/>
        <v>3.144882061900696E-19</v>
      </c>
      <c r="I8">
        <v>2.435628189661006E-56</v>
      </c>
      <c r="J8">
        <f t="shared" si="3"/>
        <v>3.4190208488980739E-16</v>
      </c>
      <c r="K8">
        <v>6.1997155682047504E-47</v>
      </c>
      <c r="L8">
        <f t="shared" si="4"/>
        <v>8.7028705263426229E-7</v>
      </c>
    </row>
    <row r="9" spans="1:12">
      <c r="A9" t="s">
        <v>31</v>
      </c>
      <c r="B9">
        <v>1.0336052765198082E-42</v>
      </c>
      <c r="C9">
        <v>5.3433318027717965E-66</v>
      </c>
      <c r="D9">
        <f t="shared" si="0"/>
        <v>5.1696057713279255E-24</v>
      </c>
      <c r="E9">
        <v>1.1643333438954261E-54</v>
      </c>
      <c r="F9">
        <f t="shared" si="1"/>
        <v>1.1264777476908639E-12</v>
      </c>
      <c r="G9">
        <v>1.2931106735380752E-62</v>
      </c>
      <c r="H9">
        <f t="shared" si="2"/>
        <v>1.2510681813583929E-20</v>
      </c>
      <c r="I9">
        <v>1.8835992438124055E-57</v>
      </c>
      <c r="J9">
        <f t="shared" si="3"/>
        <v>1.8223583863218676E-15</v>
      </c>
      <c r="K9">
        <v>3.0149736999825744E-50</v>
      </c>
      <c r="L9">
        <f t="shared" si="4"/>
        <v>2.9169488280227399E-8</v>
      </c>
    </row>
    <row r="10" spans="1:12">
      <c r="A10" t="s">
        <v>32</v>
      </c>
      <c r="B10">
        <v>8.6156035370343096E-43</v>
      </c>
      <c r="C10">
        <v>1.0388283465276348E-62</v>
      </c>
      <c r="D10">
        <f t="shared" si="0"/>
        <v>1.2057522633930572E-20</v>
      </c>
      <c r="E10">
        <v>3.4322451014020502E-54</v>
      </c>
      <c r="F10">
        <f t="shared" si="1"/>
        <v>3.9837546918779279E-12</v>
      </c>
      <c r="G10">
        <v>2.7926240368928994E-62</v>
      </c>
      <c r="H10">
        <f t="shared" si="2"/>
        <v>3.2413562496100946E-20</v>
      </c>
      <c r="I10">
        <v>8.5538887082900467E-59</v>
      </c>
      <c r="J10">
        <f t="shared" si="3"/>
        <v>9.928368536830901E-17</v>
      </c>
      <c r="K10">
        <v>4.3054449193194327E-49</v>
      </c>
      <c r="L10">
        <f t="shared" si="4"/>
        <v>4.9972644409789854E-7</v>
      </c>
    </row>
    <row r="11" spans="1:12">
      <c r="A11" t="s">
        <v>33</v>
      </c>
      <c r="B11">
        <v>4.0492287007595306E-42</v>
      </c>
      <c r="C11">
        <v>2.4225251842044571E-69</v>
      </c>
      <c r="D11">
        <f t="shared" si="0"/>
        <v>5.982683032326759E-28</v>
      </c>
      <c r="E11">
        <v>4.9212860994976452E-54</v>
      </c>
      <c r="F11">
        <f t="shared" si="1"/>
        <v>1.2153638293076751E-12</v>
      </c>
      <c r="G11">
        <v>4.3048159566121105E-63</v>
      </c>
      <c r="H11">
        <f t="shared" si="2"/>
        <v>1.0631199852467308E-21</v>
      </c>
      <c r="I11">
        <v>1.5118977203161758E-58</v>
      </c>
      <c r="J11">
        <f t="shared" si="3"/>
        <v>3.7337918701222849E-17</v>
      </c>
      <c r="K11">
        <v>1.0276878422642061E-49</v>
      </c>
      <c r="L11">
        <f t="shared" si="4"/>
        <v>2.5379841896098345E-8</v>
      </c>
    </row>
    <row r="12" spans="1:12">
      <c r="A12" t="s">
        <v>34</v>
      </c>
      <c r="B12">
        <v>3.3126335327377012E-43</v>
      </c>
      <c r="C12">
        <v>7.4195564033146155E-63</v>
      </c>
      <c r="D12">
        <f t="shared" si="0"/>
        <v>2.2397757946931059E-20</v>
      </c>
      <c r="E12">
        <v>3.5104239091136523E-54</v>
      </c>
      <c r="F12">
        <f t="shared" si="1"/>
        <v>1.0597078953712362E-11</v>
      </c>
      <c r="G12">
        <v>3.9124349523309495E-61</v>
      </c>
      <c r="H12">
        <f t="shared" si="2"/>
        <v>1.1810648276259966E-18</v>
      </c>
      <c r="I12">
        <v>1.1432247677588548E-57</v>
      </c>
      <c r="J12">
        <f t="shared" si="3"/>
        <v>3.451105461744346E-15</v>
      </c>
      <c r="K12">
        <v>4.9547803960171303E-48</v>
      </c>
      <c r="L12">
        <f t="shared" si="4"/>
        <v>1.4957224658419397E-5</v>
      </c>
    </row>
    <row r="13" spans="1:12">
      <c r="A13" t="s">
        <v>35</v>
      </c>
      <c r="B13">
        <v>8.6854666520805681E-45</v>
      </c>
      <c r="C13">
        <v>1.3331469016618748E-66</v>
      </c>
      <c r="D13">
        <f t="shared" si="0"/>
        <v>1.5349168387429418E-22</v>
      </c>
      <c r="E13">
        <v>3.2810719488534735E-54</v>
      </c>
      <c r="F13">
        <f t="shared" si="1"/>
        <v>3.7776576438382916E-10</v>
      </c>
      <c r="G13">
        <v>3.5571511164885287E-62</v>
      </c>
      <c r="H13">
        <f t="shared" si="2"/>
        <v>4.0955210111093202E-18</v>
      </c>
      <c r="I13">
        <v>5.5642655215777708E-59</v>
      </c>
      <c r="J13">
        <f t="shared" si="3"/>
        <v>6.4064094014394424E-15</v>
      </c>
      <c r="K13">
        <v>4.0019363573649735E-50</v>
      </c>
      <c r="L13">
        <f t="shared" si="4"/>
        <v>4.6076238821391664E-6</v>
      </c>
    </row>
    <row r="14" spans="1:12">
      <c r="A14" t="s">
        <v>36</v>
      </c>
      <c r="B14">
        <v>5.1252614259984734E-44</v>
      </c>
      <c r="C14">
        <v>3.4742389881728167E-65</v>
      </c>
      <c r="D14">
        <f t="shared" si="0"/>
        <v>6.7786571247845874E-22</v>
      </c>
      <c r="E14">
        <v>1.9990691373697271E-54</v>
      </c>
      <c r="F14">
        <f t="shared" si="1"/>
        <v>3.9004237466389927E-11</v>
      </c>
      <c r="G14">
        <v>1.6590362143363431E-61</v>
      </c>
      <c r="H14">
        <f t="shared" si="2"/>
        <v>3.2369787147260285E-18</v>
      </c>
      <c r="I14">
        <v>4.2580126872694218E-59</v>
      </c>
      <c r="J14">
        <f t="shared" si="3"/>
        <v>8.3078936533269632E-16</v>
      </c>
      <c r="K14">
        <v>3.935963634075381E-53</v>
      </c>
      <c r="L14">
        <f t="shared" si="4"/>
        <v>7.6795373092770569E-10</v>
      </c>
    </row>
    <row r="15" spans="1:12">
      <c r="A15" t="s">
        <v>37</v>
      </c>
      <c r="B15">
        <v>2.4283432466857339E-45</v>
      </c>
      <c r="C15">
        <v>9.2819993240490791E-73</v>
      </c>
      <c r="D15">
        <f t="shared" si="0"/>
        <v>3.8223588599829918E-28</v>
      </c>
      <c r="E15">
        <v>3.6095353209582591E-55</v>
      </c>
      <c r="F15">
        <f t="shared" si="1"/>
        <v>1.4864189096350554E-10</v>
      </c>
      <c r="G15">
        <v>5.0596784077968229E-65</v>
      </c>
      <c r="H15">
        <f t="shared" si="2"/>
        <v>2.0835927600854631E-20</v>
      </c>
      <c r="I15">
        <v>3.6143492856386572E-60</v>
      </c>
      <c r="J15">
        <f t="shared" si="3"/>
        <v>1.488401316647313E-15</v>
      </c>
      <c r="K15">
        <v>1.2323677753953991E-49</v>
      </c>
      <c r="L15">
        <f t="shared" si="4"/>
        <v>5.0749323724204423E-5</v>
      </c>
    </row>
    <row r="16" spans="1:12">
      <c r="A16" t="s">
        <v>38</v>
      </c>
      <c r="B16">
        <v>2.5209827617735786E-43</v>
      </c>
      <c r="C16">
        <v>1.7923309881523253E-64</v>
      </c>
      <c r="D16">
        <f t="shared" si="0"/>
        <v>7.109651899766949E-22</v>
      </c>
      <c r="E16">
        <v>2.916076693742994E-53</v>
      </c>
      <c r="F16">
        <f t="shared" si="1"/>
        <v>1.1567221870614681E-10</v>
      </c>
      <c r="G16">
        <v>2.9606043172914536E-60</v>
      </c>
      <c r="H16">
        <f t="shared" si="2"/>
        <v>1.1743849907202814E-17</v>
      </c>
      <c r="I16">
        <v>3.1527267996905344E-57</v>
      </c>
      <c r="J16">
        <f t="shared" si="3"/>
        <v>1.2505943505430823E-14</v>
      </c>
      <c r="K16">
        <v>1.2888064140632972E-49</v>
      </c>
      <c r="L16">
        <f t="shared" si="4"/>
        <v>5.1123174406658275E-7</v>
      </c>
    </row>
    <row r="17" spans="1:12">
      <c r="A17" t="s">
        <v>39</v>
      </c>
      <c r="B17">
        <v>1.4329562785599922E-44</v>
      </c>
      <c r="C17">
        <v>4.7489763051842022E-69</v>
      </c>
      <c r="D17">
        <f t="shared" si="0"/>
        <v>3.3141110976229838E-25</v>
      </c>
      <c r="E17">
        <v>5.2652915439120433E-54</v>
      </c>
      <c r="F17">
        <f t="shared" si="1"/>
        <v>3.6744258165386909E-10</v>
      </c>
      <c r="G17">
        <v>2.3940715003663956E-62</v>
      </c>
      <c r="H17">
        <f t="shared" si="2"/>
        <v>1.6707219446864409E-18</v>
      </c>
      <c r="I17">
        <v>3.2508581017419751E-59</v>
      </c>
      <c r="J17">
        <f t="shared" si="3"/>
        <v>2.2686373271687189E-15</v>
      </c>
      <c r="K17">
        <v>8.4196477382305744E-49</v>
      </c>
      <c r="L17">
        <f t="shared" si="4"/>
        <v>5.8757185157747133E-5</v>
      </c>
    </row>
    <row r="20" spans="1:12">
      <c r="A20" t="s">
        <v>51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>
      <selection activeCell="G20" sqref="G20"/>
    </sheetView>
  </sheetViews>
  <sheetFormatPr baseColWidth="10" defaultRowHeight="13"/>
  <sheetData/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9"/>
  <sheetViews>
    <sheetView tabSelected="1" view="pageLayout" workbookViewId="0">
      <selection activeCell="K9" sqref="K9"/>
    </sheetView>
  </sheetViews>
  <sheetFormatPr baseColWidth="10" defaultRowHeight="13"/>
  <cols>
    <col min="2" max="2" width="12.28515625" bestFit="1" customWidth="1"/>
  </cols>
  <sheetData>
    <row r="1" spans="1:7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 t="s">
        <v>65</v>
      </c>
    </row>
    <row r="2" spans="1:7">
      <c r="A2" t="s">
        <v>66</v>
      </c>
      <c r="B2">
        <v>4.1591986030590642E-43</v>
      </c>
      <c r="C2">
        <v>1.3288414378551928E-20</v>
      </c>
      <c r="D2">
        <v>1.2377458957412379E-11</v>
      </c>
      <c r="E2">
        <v>2.0168979328336577E-19</v>
      </c>
      <c r="F2">
        <v>4.3189657895884308E-15</v>
      </c>
      <c r="G2">
        <v>7.4355911465188361E-5</v>
      </c>
    </row>
    <row r="3" spans="1:7">
      <c r="A3" t="s">
        <v>67</v>
      </c>
      <c r="B3">
        <v>4.4351346794377891E-42</v>
      </c>
      <c r="C3">
        <v>1.0097697395217411E-21</v>
      </c>
      <c r="D3">
        <v>3.3632913649476225E-13</v>
      </c>
      <c r="E3">
        <v>1.9474697262343423E-19</v>
      </c>
      <c r="F3">
        <v>2.9140312702891868E-18</v>
      </c>
      <c r="G3">
        <v>1.1816407876762458E-6</v>
      </c>
    </row>
    <row r="4" spans="1:7">
      <c r="A4" t="s">
        <v>68</v>
      </c>
      <c r="B4">
        <v>2.5209827617735786E-43</v>
      </c>
      <c r="C4">
        <v>2.2106144197916508E-23</v>
      </c>
      <c r="D4">
        <v>6.0196637999752008E-11</v>
      </c>
      <c r="E4">
        <v>2.9160970293779244E-19</v>
      </c>
      <c r="F4">
        <v>4.8193091178784223E-14</v>
      </c>
      <c r="G4">
        <v>1.1050302382750244E-8</v>
      </c>
    </row>
    <row r="5" spans="1:7">
      <c r="A5" t="s">
        <v>69</v>
      </c>
      <c r="B5">
        <v>2.589448202601618E-44</v>
      </c>
      <c r="C5">
        <v>2.8934491360553569E-20</v>
      </c>
      <c r="D5">
        <v>1.9438048229900732E-10</v>
      </c>
      <c r="E5">
        <v>1.070717541245527E-19</v>
      </c>
      <c r="F5">
        <v>3.3681848711037767E-15</v>
      </c>
      <c r="G5">
        <v>5.6944319706890882E-6</v>
      </c>
    </row>
    <row r="6" spans="1:7">
      <c r="A6" t="s">
        <v>70</v>
      </c>
      <c r="B6">
        <v>7.1237593957521254E-41</v>
      </c>
      <c r="C6">
        <v>1.4397902784120494E-25</v>
      </c>
      <c r="D6">
        <v>2.2165878457388194E-12</v>
      </c>
      <c r="E6">
        <v>3.144882061900696E-19</v>
      </c>
      <c r="F6">
        <v>3.4190208488980739E-16</v>
      </c>
      <c r="G6">
        <v>8.7028705263426229E-7</v>
      </c>
    </row>
    <row r="7" spans="1:7">
      <c r="A7" t="s">
        <v>71</v>
      </c>
      <c r="B7">
        <v>1.0336052765198082E-42</v>
      </c>
      <c r="C7">
        <v>5.1696057713279255E-24</v>
      </c>
      <c r="D7">
        <v>1.1264777476908639E-12</v>
      </c>
      <c r="E7">
        <v>1.2510681813583929E-20</v>
      </c>
      <c r="F7">
        <v>1.8223583863218676E-15</v>
      </c>
      <c r="G7">
        <v>2.9169488280227399E-8</v>
      </c>
    </row>
    <row r="8" spans="1:7">
      <c r="A8" t="s">
        <v>80</v>
      </c>
      <c r="B8">
        <f>AVERAGE(B2:B7)</f>
        <v>1.2900041088664689E-41</v>
      </c>
      <c r="C8">
        <f t="shared" ref="C8:G8" si="0">AVERAGE(C2:C7)</f>
        <v>7.2100158679373888E-21</v>
      </c>
      <c r="D8">
        <f t="shared" si="0"/>
        <v>4.5105662331016022E-11</v>
      </c>
      <c r="E8">
        <f t="shared" si="0"/>
        <v>1.8701951849546644E-19</v>
      </c>
      <c r="F8">
        <f t="shared" si="0"/>
        <v>9.6745693903263982E-15</v>
      </c>
      <c r="G8">
        <f t="shared" si="0"/>
        <v>1.3690415177808492E-5</v>
      </c>
    </row>
    <row r="9" spans="1:7">
      <c r="A9" t="s">
        <v>82</v>
      </c>
      <c r="B9">
        <f>STDEV(B2:B7)</f>
        <v>2.8626227153465032E-41</v>
      </c>
      <c r="C9">
        <f t="shared" ref="C9:G9" si="1">STDEV(C2:C7)</f>
        <v>1.185665150410199E-20</v>
      </c>
      <c r="D9">
        <f t="shared" si="1"/>
        <v>7.6628688231855394E-11</v>
      </c>
      <c r="E9">
        <f t="shared" si="1"/>
        <v>1.1340836180977792E-19</v>
      </c>
      <c r="F9">
        <f t="shared" si="1"/>
        <v>1.8944267261998612E-14</v>
      </c>
      <c r="G9">
        <f t="shared" si="1"/>
        <v>2.9795361942142719E-5</v>
      </c>
    </row>
    <row r="10" spans="1:7">
      <c r="A10" t="s">
        <v>72</v>
      </c>
      <c r="B10">
        <v>8.6156035370343096E-43</v>
      </c>
      <c r="C10">
        <v>1.2057522633930572E-20</v>
      </c>
      <c r="D10">
        <v>3.9837546918779279E-12</v>
      </c>
      <c r="E10">
        <v>3.2413562496100946E-20</v>
      </c>
      <c r="F10">
        <v>9.928368536830901E-17</v>
      </c>
      <c r="G10">
        <v>4.9972644409789854E-7</v>
      </c>
    </row>
    <row r="11" spans="1:7">
      <c r="A11" t="s">
        <v>73</v>
      </c>
      <c r="B11">
        <v>4.0492287007595306E-42</v>
      </c>
      <c r="C11">
        <v>5.982683032326759E-28</v>
      </c>
      <c r="D11">
        <v>1.2153638293076751E-12</v>
      </c>
      <c r="E11">
        <v>1.0631199852467308E-21</v>
      </c>
      <c r="F11">
        <v>3.7337918701222849E-17</v>
      </c>
      <c r="G11">
        <v>2.5379841896098345E-8</v>
      </c>
    </row>
    <row r="12" spans="1:7">
      <c r="A12" t="s">
        <v>74</v>
      </c>
      <c r="B12">
        <v>3.3126335327377012E-43</v>
      </c>
      <c r="C12">
        <v>2.2397757946931059E-20</v>
      </c>
      <c r="D12">
        <v>1.0597078953712362E-11</v>
      </c>
      <c r="E12">
        <v>1.1810648276259966E-18</v>
      </c>
      <c r="F12">
        <v>3.451105461744346E-15</v>
      </c>
      <c r="G12">
        <v>1.4957224658419397E-5</v>
      </c>
    </row>
    <row r="13" spans="1:7">
      <c r="A13" t="s">
        <v>75</v>
      </c>
      <c r="B13">
        <v>8.6854666520805681E-45</v>
      </c>
      <c r="C13">
        <v>1.5349168387429418E-22</v>
      </c>
      <c r="D13">
        <v>3.7776576438382916E-10</v>
      </c>
      <c r="E13">
        <v>4.0955210111093202E-18</v>
      </c>
      <c r="F13">
        <v>6.4064094014394424E-15</v>
      </c>
      <c r="G13">
        <v>4.6076238821391664E-6</v>
      </c>
    </row>
    <row r="14" spans="1:7">
      <c r="A14" t="s">
        <v>76</v>
      </c>
      <c r="B14">
        <v>5.1252614259984734E-44</v>
      </c>
      <c r="C14">
        <v>6.7786571247845874E-22</v>
      </c>
      <c r="D14">
        <v>3.9004237466389927E-11</v>
      </c>
      <c r="E14">
        <v>3.2369787147260285E-18</v>
      </c>
      <c r="F14">
        <v>8.3078936533269632E-16</v>
      </c>
      <c r="G14">
        <v>7.6795373092770569E-10</v>
      </c>
    </row>
    <row r="15" spans="1:7">
      <c r="A15" t="s">
        <v>77</v>
      </c>
      <c r="B15">
        <v>2.4283432466857339E-45</v>
      </c>
      <c r="C15">
        <v>3.8223588599829918E-28</v>
      </c>
      <c r="D15">
        <v>1.4864189096350554E-10</v>
      </c>
      <c r="E15">
        <v>2.0835927600854631E-20</v>
      </c>
      <c r="F15">
        <v>1.488401316647313E-15</v>
      </c>
      <c r="G15">
        <v>5.0749323724204423E-5</v>
      </c>
    </row>
    <row r="16" spans="1:7">
      <c r="A16" t="s">
        <v>78</v>
      </c>
      <c r="B16">
        <v>2.5209827617735786E-43</v>
      </c>
      <c r="C16">
        <v>7.109651899766949E-22</v>
      </c>
      <c r="D16">
        <v>1.1567221870614681E-10</v>
      </c>
      <c r="E16">
        <v>1.1743849907202814E-17</v>
      </c>
      <c r="F16">
        <v>1.2505943505430823E-14</v>
      </c>
      <c r="G16">
        <v>5.1123174406658275E-7</v>
      </c>
    </row>
    <row r="17" spans="1:7">
      <c r="A17" t="s">
        <v>79</v>
      </c>
      <c r="B17">
        <v>1.4329562785599922E-44</v>
      </c>
      <c r="C17">
        <v>3.3141110976229838E-25</v>
      </c>
      <c r="D17">
        <v>3.6744258165386909E-10</v>
      </c>
      <c r="E17">
        <v>1.6707219446864409E-18</v>
      </c>
      <c r="F17">
        <v>2.2686373271687189E-15</v>
      </c>
      <c r="G17">
        <v>5.8757185157747133E-5</v>
      </c>
    </row>
    <row r="18" spans="1:7">
      <c r="A18" t="s">
        <v>81</v>
      </c>
      <c r="B18">
        <f>AVERAGE(B10:B17)</f>
        <v>6.9635583385730502E-43</v>
      </c>
      <c r="C18">
        <f t="shared" ref="C18:G18" si="2">AVERAGE(C10:C17)</f>
        <v>4.499741944850629E-21</v>
      </c>
      <c r="D18">
        <f t="shared" si="2"/>
        <v>1.330403613310798E-10</v>
      </c>
      <c r="E18">
        <f t="shared" si="2"/>
        <v>2.7478061269291004E-18</v>
      </c>
      <c r="F18">
        <f t="shared" si="2"/>
        <v>3.3859884977291092E-15</v>
      </c>
      <c r="G18">
        <f t="shared" si="2"/>
        <v>1.6263557925787706E-5</v>
      </c>
    </row>
    <row r="19" spans="1:7">
      <c r="A19" t="s">
        <v>83</v>
      </c>
      <c r="B19">
        <f>STDEV(B10:B17)</f>
        <v>1.3854060872664864E-42</v>
      </c>
      <c r="C19">
        <f t="shared" ref="C19:G19" si="3">STDEV(C10:C17)</f>
        <v>8.3328140143774929E-21</v>
      </c>
      <c r="D19">
        <f t="shared" si="3"/>
        <v>1.5732067867489299E-10</v>
      </c>
      <c r="E19">
        <f t="shared" si="3"/>
        <v>3.9452238385541363E-18</v>
      </c>
      <c r="F19">
        <f t="shared" si="3"/>
        <v>4.2375027109212391E-15</v>
      </c>
      <c r="G19">
        <f t="shared" si="3"/>
        <v>2.4370165106847789E-5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norm. EF1</vt:lpstr>
      <vt:lpstr>Sheet2</vt:lpstr>
      <vt:lpstr>charts</vt:lpstr>
      <vt:lpstr>Sheet1</vt:lpstr>
    </vt:vector>
  </TitlesOfParts>
  <Company>National Marine Fisheries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2010-04-06T15:15:11Z</dcterms:created>
  <dcterms:modified xsi:type="dcterms:W3CDTF">2010-04-06T20:13:22Z</dcterms:modified>
</cp:coreProperties>
</file>